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henrysa\Desktop\UPGrants\"/>
    </mc:Choice>
  </mc:AlternateContent>
  <xr:revisionPtr revIDLastSave="0" documentId="13_ncr:1_{952AD5CF-2833-44CB-95EB-80CCF5DEABA4}" xr6:coauthVersionLast="47" xr6:coauthVersionMax="47" xr10:uidLastSave="{00000000-0000-0000-0000-000000000000}"/>
  <bookViews>
    <workbookView xWindow="-120" yWindow="-120" windowWidth="38640" windowHeight="21240" tabRatio="741" xr2:uid="{00000000-000D-0000-FFFF-FFFF00000000}"/>
  </bookViews>
  <sheets>
    <sheet name="Facility Description" sheetId="62" r:id="rId1"/>
    <sheet name="Performance Analysis" sheetId="65" r:id="rId2"/>
    <sheet name="Economic Analysis" sheetId="66" r:id="rId3"/>
    <sheet name="Market Analysis" sheetId="69" r:id="rId4"/>
    <sheet name="Carbon Conversion Metrics" sheetId="70" r:id="rId5"/>
    <sheet name="Conversion Factors" sheetId="63" r:id="rId6"/>
    <sheet name="Sheet1" sheetId="68" state="hidden" r:id="rId7"/>
  </sheets>
  <externalReferences>
    <externalReference r:id="rId8"/>
  </externalReferences>
  <definedNames>
    <definedName name="Event_Effect">[1]Sheet1!$B$13:$D$35</definedName>
    <definedName name="kg2lb">'Conversion Factors'!$C$14</definedName>
    <definedName name="kg2ton">'Conversion Factors'!$C$15</definedName>
    <definedName name="kJ2Btu">'Conversion Factors'!$C$18</definedName>
    <definedName name="m32ft3">'Conversion Factors'!$C$19</definedName>
    <definedName name="m32gal">'Conversion Factors'!$C$20</definedName>
    <definedName name="MPa2psia">'Conversion Factors'!$C$17</definedName>
    <definedName name="Seasonal_MW">[1]Sheet1!$B$4:$E$9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6" i="66" l="1"/>
  <c r="E68" i="66" s="1"/>
  <c r="D66" i="66"/>
  <c r="D68" i="66" s="1"/>
  <c r="D56" i="66"/>
  <c r="E60" i="66"/>
  <c r="D60" i="66"/>
  <c r="E56" i="66"/>
  <c r="H100" i="66" l="1"/>
  <c r="G99" i="66"/>
  <c r="G98" i="66"/>
  <c r="G100" i="66" s="1"/>
  <c r="F99" i="66"/>
  <c r="F98" i="66"/>
  <c r="H96" i="66"/>
  <c r="G94" i="66"/>
  <c r="G95" i="66"/>
  <c r="G93" i="66"/>
  <c r="F94" i="66"/>
  <c r="F95" i="66"/>
  <c r="F93" i="66"/>
  <c r="G96" i="66" l="1"/>
  <c r="H87" i="66"/>
  <c r="G87" i="66"/>
  <c r="H79" i="66"/>
  <c r="E41" i="66"/>
  <c r="F41" i="66"/>
  <c r="G41" i="66"/>
  <c r="H41" i="66"/>
  <c r="I41" i="66"/>
  <c r="J41" i="66"/>
  <c r="K41" i="66"/>
  <c r="L41" i="66"/>
  <c r="M41" i="66"/>
  <c r="D41" i="66"/>
  <c r="C15" i="63"/>
  <c r="C14" i="63"/>
  <c r="L128" i="65"/>
  <c r="K128" i="65"/>
  <c r="J128" i="65"/>
  <c r="I128" i="65"/>
  <c r="H128" i="65"/>
  <c r="G128" i="65"/>
  <c r="F128" i="65"/>
  <c r="E128" i="65"/>
  <c r="D128" i="65"/>
  <c r="C128" i="65"/>
  <c r="L112" i="65"/>
  <c r="K112" i="65"/>
  <c r="J112" i="65"/>
  <c r="I112" i="65"/>
  <c r="H112" i="65"/>
  <c r="G112" i="65"/>
  <c r="F112" i="65"/>
  <c r="E112" i="65"/>
  <c r="D112" i="65"/>
  <c r="C112" i="65"/>
  <c r="D90" i="65"/>
  <c r="A90" i="65"/>
  <c r="E95" i="65" l="1"/>
  <c r="B95" i="65"/>
  <c r="A134" i="62"/>
  <c r="A135" i="62" s="1"/>
  <c r="A136" i="62" s="1"/>
  <c r="A137" i="62" s="1"/>
  <c r="A138" i="62" s="1"/>
  <c r="A139" i="62" s="1"/>
  <c r="A140" i="62" s="1"/>
  <c r="A141" i="62" s="1"/>
  <c r="A142" i="62" s="1"/>
  <c r="F80" i="65"/>
  <c r="J80" i="65" s="1"/>
  <c r="F81" i="65"/>
  <c r="J81" i="65" s="1"/>
  <c r="F79" i="65"/>
  <c r="J79" i="65" s="1"/>
  <c r="D82" i="65"/>
  <c r="H82" i="65"/>
  <c r="B82" i="65"/>
  <c r="C20" i="63"/>
  <c r="E79" i="65" s="1"/>
  <c r="E81" i="65" l="1"/>
  <c r="K79" i="65"/>
  <c r="E80" i="65"/>
  <c r="C79" i="65"/>
  <c r="I79" i="65"/>
  <c r="C81" i="65"/>
  <c r="I81" i="65"/>
  <c r="K81" i="65"/>
  <c r="C80" i="65"/>
  <c r="I80" i="65"/>
  <c r="K80" i="65"/>
  <c r="E96" i="65"/>
  <c r="G81" i="65"/>
  <c r="G80" i="65"/>
  <c r="F82" i="65"/>
  <c r="G79" i="65"/>
  <c r="J82" i="65"/>
  <c r="E82" i="65" l="1"/>
  <c r="C82" i="65"/>
  <c r="K82" i="65"/>
  <c r="I82" i="65"/>
  <c r="G82" i="65"/>
  <c r="E71" i="65"/>
  <c r="B71" i="65"/>
  <c r="B148" i="65"/>
  <c r="B111" i="66"/>
  <c r="B112" i="66"/>
  <c r="B113" i="66"/>
  <c r="B114" i="66"/>
  <c r="B115" i="66"/>
  <c r="B110" i="66"/>
  <c r="E72" i="65" l="1"/>
  <c r="C115" i="66"/>
  <c r="B147" i="65" l="1"/>
  <c r="B149" i="65" l="1"/>
  <c r="C17" i="63" l="1"/>
  <c r="C18" i="63"/>
  <c r="C19" i="63"/>
  <c r="H130" i="65" l="1"/>
  <c r="L130" i="65"/>
  <c r="E130" i="65"/>
  <c r="D130" i="65"/>
  <c r="C130" i="65"/>
  <c r="G130" i="65"/>
  <c r="F130" i="65"/>
  <c r="K130" i="65"/>
  <c r="J130" i="65"/>
  <c r="I130" i="65"/>
  <c r="L129" i="65"/>
  <c r="F129" i="65"/>
  <c r="J129" i="65"/>
  <c r="D129" i="65"/>
  <c r="C129" i="65"/>
  <c r="K129" i="65"/>
  <c r="E129" i="65"/>
  <c r="I129" i="65"/>
  <c r="H129" i="65"/>
  <c r="G129" i="65"/>
  <c r="J131" i="65"/>
  <c r="D131" i="65"/>
  <c r="H126" i="65"/>
  <c r="L125" i="65"/>
  <c r="F125" i="65"/>
  <c r="J124" i="65"/>
  <c r="D124" i="65"/>
  <c r="G126" i="65"/>
  <c r="E125" i="65"/>
  <c r="I124" i="65"/>
  <c r="F126" i="65"/>
  <c r="D125" i="65"/>
  <c r="E126" i="65"/>
  <c r="C125" i="65"/>
  <c r="G124" i="65"/>
  <c r="L131" i="65"/>
  <c r="J126" i="65"/>
  <c r="L124" i="65"/>
  <c r="K131" i="65"/>
  <c r="C126" i="65"/>
  <c r="E124" i="65"/>
  <c r="I131" i="65"/>
  <c r="C131" i="65"/>
  <c r="K125" i="65"/>
  <c r="C124" i="65"/>
  <c r="L126" i="65"/>
  <c r="J125" i="65"/>
  <c r="H124" i="65"/>
  <c r="G131" i="65"/>
  <c r="K126" i="65"/>
  <c r="I125" i="65"/>
  <c r="D126" i="65"/>
  <c r="I126" i="65"/>
  <c r="K124" i="65"/>
  <c r="H131" i="65"/>
  <c r="F131" i="65"/>
  <c r="H125" i="65"/>
  <c r="E131" i="65"/>
  <c r="G125" i="65"/>
  <c r="F124" i="65"/>
  <c r="F92" i="65"/>
  <c r="C92" i="65"/>
  <c r="F94" i="65"/>
  <c r="C94" i="65"/>
  <c r="F93" i="65"/>
  <c r="C93" i="65"/>
  <c r="C70" i="65"/>
  <c r="C68" i="65"/>
  <c r="F69" i="65"/>
  <c r="F70" i="65"/>
  <c r="F68" i="65"/>
  <c r="C69" i="65"/>
  <c r="C95" i="65" l="1"/>
  <c r="F95" i="65"/>
  <c r="F71" i="65"/>
  <c r="C71" i="65"/>
  <c r="F96" i="65" l="1"/>
  <c r="F72" i="65"/>
</calcChain>
</file>

<file path=xl/sharedStrings.xml><?xml version="1.0" encoding="utf-8"?>
<sst xmlns="http://schemas.openxmlformats.org/spreadsheetml/2006/main" count="421" uniqueCount="309">
  <si>
    <t>Note About This File</t>
  </si>
  <si>
    <t>Key</t>
  </si>
  <si>
    <t>Fields marked in orange are areas for data entry</t>
  </si>
  <si>
    <t>Units</t>
  </si>
  <si>
    <t>kg</t>
  </si>
  <si>
    <t>Fields marked in blue are automatically populated and should not be adjusted</t>
  </si>
  <si>
    <t>Process</t>
  </si>
  <si>
    <t>Add additional space below as necessary to fit diagram(s).</t>
  </si>
  <si>
    <t>Process Description</t>
  </si>
  <si>
    <t>Stream Table</t>
  </si>
  <si>
    <t>Complete the table below for each numbered stream in the BFD.</t>
  </si>
  <si>
    <t>Stream Number</t>
  </si>
  <si>
    <t>CO2</t>
  </si>
  <si>
    <t>H2</t>
  </si>
  <si>
    <t>H2O</t>
  </si>
  <si>
    <t>N2</t>
  </si>
  <si>
    <t>CH4</t>
  </si>
  <si>
    <t>O2</t>
  </si>
  <si>
    <t>Total</t>
  </si>
  <si>
    <t>V-L Flowrate (kgmole/hr)</t>
  </si>
  <si>
    <t>V-L Flowrate (kg/hr)</t>
  </si>
  <si>
    <t>Solids Flowrate (kg/hr)</t>
  </si>
  <si>
    <t>Temperature (°C)</t>
  </si>
  <si>
    <t>Enthalpy (kJ/kg)</t>
  </si>
  <si>
    <r>
      <t>Density (kg/m</t>
    </r>
    <r>
      <rPr>
        <vertAlign val="superscript"/>
        <sz val="10"/>
        <color theme="1"/>
        <rFont val="Century Gothic"/>
        <family val="2"/>
      </rPr>
      <t>3</t>
    </r>
    <r>
      <rPr>
        <sz val="10"/>
        <color theme="1"/>
        <rFont val="Century Gothic"/>
        <family val="2"/>
      </rPr>
      <t>)</t>
    </r>
  </si>
  <si>
    <t>V-L Molecular Weight</t>
  </si>
  <si>
    <t>V-L Flowrate (lbmole/hr)</t>
  </si>
  <si>
    <t>V-L Flowrate (lb/hr)</t>
  </si>
  <si>
    <t>Solids Flowrate (lb/hr)</t>
  </si>
  <si>
    <t>Temperature (°F)</t>
  </si>
  <si>
    <t>Pressure (psia)</t>
  </si>
  <si>
    <t>Enthalpy (Btu/lb)</t>
  </si>
  <si>
    <r>
      <t>Density (lb/ft</t>
    </r>
    <r>
      <rPr>
        <vertAlign val="superscript"/>
        <sz val="10"/>
        <color theme="1"/>
        <rFont val="Century Gothic"/>
        <family val="2"/>
      </rPr>
      <t>3</t>
    </r>
    <r>
      <rPr>
        <sz val="10"/>
        <color theme="1"/>
        <rFont val="Century Gothic"/>
        <family val="2"/>
      </rPr>
      <t>)</t>
    </r>
  </si>
  <si>
    <t>Input Unit</t>
  </si>
  <si>
    <t>Output Unit</t>
  </si>
  <si>
    <t>Conversion Factor</t>
  </si>
  <si>
    <t>lb</t>
  </si>
  <si>
    <t>MPa, abs</t>
  </si>
  <si>
    <t>psia</t>
  </si>
  <si>
    <t>Pressure (MPa, abs)</t>
  </si>
  <si>
    <t>kJ</t>
  </si>
  <si>
    <t>Btu</t>
  </si>
  <si>
    <r>
      <t>m</t>
    </r>
    <r>
      <rPr>
        <vertAlign val="superscript"/>
        <sz val="10"/>
        <color theme="1"/>
        <rFont val="Century Gothic"/>
        <family val="2"/>
      </rPr>
      <t>3</t>
    </r>
  </si>
  <si>
    <r>
      <t>ft</t>
    </r>
    <r>
      <rPr>
        <vertAlign val="superscript"/>
        <sz val="10"/>
        <color theme="1"/>
        <rFont val="Century Gothic"/>
        <family val="2"/>
      </rPr>
      <t>3</t>
    </r>
  </si>
  <si>
    <t>Uses "CONVERT" function</t>
  </si>
  <si>
    <t>Assumption</t>
  </si>
  <si>
    <t>Value</t>
  </si>
  <si>
    <t>Capacity Factor</t>
  </si>
  <si>
    <t>%</t>
  </si>
  <si>
    <t>°C</t>
  </si>
  <si>
    <t>add or remove rows as necessary to include missing assumptions or remove inapplicable assumptions.</t>
  </si>
  <si>
    <t>add columns as necessary to include additional cases.</t>
  </si>
  <si>
    <t>lb/hr</t>
  </si>
  <si>
    <t>Vapor-Liquid (V-L) Mole Fraction</t>
  </si>
  <si>
    <t>Add or remove columns as necessary to match the numbered streams shown in the BFD on the "Process Overview" worksheet.</t>
  </si>
  <si>
    <t>Total (Equals 1)</t>
  </si>
  <si>
    <t>Power Summary</t>
  </si>
  <si>
    <t>Item</t>
  </si>
  <si>
    <t>Power Generated</t>
  </si>
  <si>
    <t>Total Auxiliaries</t>
  </si>
  <si>
    <t>Net Auxiliaries</t>
  </si>
  <si>
    <t>add columns as necessary to include additional cases</t>
  </si>
  <si>
    <t>add rows as necessary to include additional auxiliary loads</t>
  </si>
  <si>
    <t>Auxiliary Load 1</t>
  </si>
  <si>
    <t>Auxiliary Load 2</t>
  </si>
  <si>
    <t>Auxiliary Load 3</t>
  </si>
  <si>
    <t>Complete the table below by providing auxiliary loads for the process being documented.</t>
  </si>
  <si>
    <t>°F</t>
  </si>
  <si>
    <t>Auxiliary Load, kWe</t>
  </si>
  <si>
    <t>Metric</t>
  </si>
  <si>
    <t>$/ton</t>
  </si>
  <si>
    <r>
      <t>CO</t>
    </r>
    <r>
      <rPr>
        <vertAlign val="subscript"/>
        <sz val="10"/>
        <color theme="1"/>
        <rFont val="Century Gothic"/>
        <family val="2"/>
      </rPr>
      <t>2</t>
    </r>
    <r>
      <rPr>
        <sz val="10"/>
        <color theme="1"/>
        <rFont val="Century Gothic"/>
        <family val="2"/>
      </rPr>
      <t xml:space="preserve"> Conversion Efficiency</t>
    </r>
  </si>
  <si>
    <r>
      <t>CO</t>
    </r>
    <r>
      <rPr>
        <vertAlign val="subscript"/>
        <sz val="10"/>
        <color theme="1"/>
        <rFont val="Century Gothic"/>
        <family val="2"/>
      </rPr>
      <t>2</t>
    </r>
    <r>
      <rPr>
        <sz val="10"/>
        <color theme="1"/>
        <rFont val="Century Gothic"/>
        <family val="2"/>
      </rPr>
      <t xml:space="preserve"> Conversion Potential</t>
    </r>
  </si>
  <si>
    <r>
      <t>CO</t>
    </r>
    <r>
      <rPr>
        <vertAlign val="subscript"/>
        <sz val="10"/>
        <color theme="1"/>
        <rFont val="Century Gothic"/>
        <family val="2"/>
      </rPr>
      <t>2</t>
    </r>
    <r>
      <rPr>
        <sz val="10"/>
        <color theme="1"/>
        <rFont val="Century Gothic"/>
        <family val="2"/>
      </rPr>
      <t xml:space="preserve"> Conversion Intensity</t>
    </r>
  </si>
  <si>
    <r>
      <t>Required Purchase Price of CO</t>
    </r>
    <r>
      <rPr>
        <vertAlign val="subscript"/>
        <sz val="10"/>
        <color theme="1"/>
        <rFont val="Century Gothic"/>
        <family val="2"/>
      </rPr>
      <t>2</t>
    </r>
  </si>
  <si>
    <t>Notes</t>
  </si>
  <si>
    <t>Fixed Charge Rate</t>
  </si>
  <si>
    <t>Decimal</t>
  </si>
  <si>
    <r>
      <t>CO</t>
    </r>
    <r>
      <rPr>
        <vertAlign val="subscript"/>
        <sz val="10"/>
        <color theme="1"/>
        <rFont val="Century Gothic"/>
        <family val="2"/>
      </rPr>
      <t>2</t>
    </r>
    <r>
      <rPr>
        <sz val="10"/>
        <color theme="1"/>
        <rFont val="Century Gothic"/>
        <family val="2"/>
      </rPr>
      <t xml:space="preserve"> Price</t>
    </r>
  </si>
  <si>
    <t>Purchased Electricity Price</t>
  </si>
  <si>
    <t>$/MWh</t>
  </si>
  <si>
    <t>Makeup Water Price</t>
  </si>
  <si>
    <t>$/1,000 gal</t>
  </si>
  <si>
    <t>$/1,000</t>
  </si>
  <si>
    <t>Capital</t>
  </si>
  <si>
    <t>Feedstock</t>
  </si>
  <si>
    <t>Purchased Electricity</t>
  </si>
  <si>
    <t>Fixed O&amp;M</t>
  </si>
  <si>
    <t>LCOP Component</t>
  </si>
  <si>
    <t>add rows as necessary to include additional cost results</t>
  </si>
  <si>
    <t>Complete the table below by providing cost results for the process being documented.</t>
  </si>
  <si>
    <t>Sensitivity Analyses</t>
  </si>
  <si>
    <t>Insert the graph for every sensitivity analysis for the process being documented.</t>
  </si>
  <si>
    <t>Sensitivity Analysis 1:</t>
  </si>
  <si>
    <t>What is the independent variable?</t>
  </si>
  <si>
    <t>What is the dependent variable?</t>
  </si>
  <si>
    <t>LCOP</t>
  </si>
  <si>
    <t>What is the base value for the independent variable?</t>
  </si>
  <si>
    <t>Which cases are considered in the sensitivity analyses?</t>
  </si>
  <si>
    <t>Insert the graph for the sensitivity analysis below. The graph shall include axes labeled with the corresponding variable with units. Trendlines for each case shall be labeled with the corresponding case number.</t>
  </si>
  <si>
    <t>Sensitivity Analysis 2:</t>
  </si>
  <si>
    <t>Sensitivity Analysis 3:</t>
  </si>
  <si>
    <t>Sensitivity Analysis 4:</t>
  </si>
  <si>
    <t>Sensitivity Analysis 5:</t>
  </si>
  <si>
    <t>LCOP Units</t>
  </si>
  <si>
    <t>$/kg</t>
  </si>
  <si>
    <t>$/gal</t>
  </si>
  <si>
    <t>$/tonne</t>
  </si>
  <si>
    <t>$/lb</t>
  </si>
  <si>
    <t>Flow Rate Units</t>
  </si>
  <si>
    <t>kg/hr</t>
  </si>
  <si>
    <t>ton/hr</t>
  </si>
  <si>
    <t>tonne/hr</t>
  </si>
  <si>
    <t>Choose the units desired for levelized cost of production (LCOP) from the drop-down menu.</t>
  </si>
  <si>
    <t>Insert a process flow diagram (PFD) for the the process below. Include a unique number for each documented stream for tracking purposes.</t>
  </si>
  <si>
    <t>Equipment List</t>
  </si>
  <si>
    <t>Identify all products and by-products. Indicate which products are intended to be sold.</t>
  </si>
  <si>
    <t>Process Flow Diagram</t>
  </si>
  <si>
    <t>If separate PFDs are required for separate configurations, include the PFD for each configuration.</t>
  </si>
  <si>
    <t>Describe the critical process equipment, including novel equipment, in detail.</t>
  </si>
  <si>
    <t>Identify and describe any data gaps or uncertainties. Uncertainties must be established using AACE guideline uncertainties at the class level appropriate to the analysis.</t>
  </si>
  <si>
    <t>Complete the table below by identifying and providing information about all critical process equipment included in the PFD.</t>
  </si>
  <si>
    <t>Equipment No.</t>
  </si>
  <si>
    <t>Description</t>
  </si>
  <si>
    <t>add rows as necessary to include additional equipment</t>
  </si>
  <si>
    <t>If separate MEB diagrams are required for separate configurations, include the MEB diagram for each configuration.</t>
  </si>
  <si>
    <t>Material and Energy Balance Diagram</t>
  </si>
  <si>
    <t>Insert a material and energy balance (MEB) diagram for the the process below.</t>
  </si>
  <si>
    <t>add or remove rows as necessary to include additional carbon inlets/outlets or remove unnecessary carbon inlets/outlets.</t>
  </si>
  <si>
    <t>Carbon In</t>
  </si>
  <si>
    <t>Carbon Out</t>
  </si>
  <si>
    <t>Carbon Inlet 1</t>
  </si>
  <si>
    <t>Carbon Inlet 2</t>
  </si>
  <si>
    <t>Carbon Inlet 3</t>
  </si>
  <si>
    <t>Inlet Description</t>
  </si>
  <si>
    <t>Outlet Description</t>
  </si>
  <si>
    <t>Carbon Outlet 1</t>
  </si>
  <si>
    <t>Carbon Outlet 2</t>
  </si>
  <si>
    <t>Carbon Outlet 3</t>
  </si>
  <si>
    <t>Convergence Tolerance</t>
  </si>
  <si>
    <t>Complete the table below by providing all carbon inlet and outlet flowrates for the process.</t>
  </si>
  <si>
    <t>Water Use</t>
  </si>
  <si>
    <t>Water Demand</t>
  </si>
  <si>
    <t>Internal Recycle</t>
  </si>
  <si>
    <t>Raw Water Withdrawal</t>
  </si>
  <si>
    <t>Process Water Discharge</t>
  </si>
  <si>
    <t>Raw Water Consumption</t>
  </si>
  <si>
    <t>gpm</t>
  </si>
  <si>
    <r>
      <t>m</t>
    </r>
    <r>
      <rPr>
        <vertAlign val="superscript"/>
        <sz val="10"/>
        <color theme="1"/>
        <rFont val="Century Gothic"/>
        <family val="2"/>
      </rPr>
      <t>3</t>
    </r>
    <r>
      <rPr>
        <sz val="10"/>
        <color theme="1"/>
        <rFont val="Century Gothic"/>
        <family val="2"/>
      </rPr>
      <t>/min</t>
    </r>
  </si>
  <si>
    <t>Water Use 1</t>
  </si>
  <si>
    <t>Water Use 2</t>
  </si>
  <si>
    <t>Water Use 3</t>
  </si>
  <si>
    <t>gal</t>
  </si>
  <si>
    <t>Complete the table below by providing all water demands and discharges, including the volume of water demand satisfied by internal recycle for each.</t>
  </si>
  <si>
    <t>add or remove rows as necessary to include additional water uses or remove unnecessary water uses.</t>
  </si>
  <si>
    <t>Identify all feeds, reagents, and consumables including sources for each.</t>
  </si>
  <si>
    <t>Describe the primary reaction equation or pathway.</t>
  </si>
  <si>
    <t>Size</t>
  </si>
  <si>
    <t>Material Specifications</t>
  </si>
  <si>
    <t>Material Balance Tables</t>
  </si>
  <si>
    <t>Inlet 1</t>
  </si>
  <si>
    <t>Inlet 2</t>
  </si>
  <si>
    <t>Inlet 3</t>
  </si>
  <si>
    <t>Outlet 1</t>
  </si>
  <si>
    <t>Outlet 2</t>
  </si>
  <si>
    <t>Outlet 3</t>
  </si>
  <si>
    <t>What is the component evaluated in the material balance?</t>
  </si>
  <si>
    <t>Auxiliary Load 4</t>
  </si>
  <si>
    <t>Auxiliary Load 5</t>
  </si>
  <si>
    <t>Auxiliary Load 6</t>
  </si>
  <si>
    <t>Auxiliary Load 7</t>
  </si>
  <si>
    <t>Auxiliary Load 8</t>
  </si>
  <si>
    <t>Auxiliary Load 9</t>
  </si>
  <si>
    <t>Auxiliary Load 10</t>
  </si>
  <si>
    <t>If an additional component material balance is to be provided, complete the table below.</t>
  </si>
  <si>
    <t>Copy and insert the table below if more than one additional component material balance is to be provided.</t>
  </si>
  <si>
    <t>If additional space is required to fit every sensitivity analyses, copy the format for documenting sensitivity analysis data and insert the copy at the bottom of the worksheet.</t>
  </si>
  <si>
    <t>ton</t>
  </si>
  <si>
    <r>
      <t>add rows as necessary to incude additional CO</t>
    </r>
    <r>
      <rPr>
        <vertAlign val="subscript"/>
        <sz val="10"/>
        <color theme="1"/>
        <rFont val="Century Gothic"/>
        <family val="2"/>
      </rPr>
      <t>2</t>
    </r>
    <r>
      <rPr>
        <sz val="10"/>
        <color theme="1"/>
        <rFont val="Century Gothic"/>
        <family val="2"/>
      </rPr>
      <t xml:space="preserve"> conversion metrics</t>
    </r>
  </si>
  <si>
    <r>
      <t>Additional CO</t>
    </r>
    <r>
      <rPr>
        <vertAlign val="subscript"/>
        <sz val="10"/>
        <color theme="5" tint="-0.249977111117893"/>
        <rFont val="Century Gothic"/>
        <family val="2"/>
      </rPr>
      <t>2</t>
    </r>
    <r>
      <rPr>
        <sz val="10"/>
        <color theme="5" tint="-0.249977111117893"/>
        <rFont val="Century Gothic"/>
        <family val="2"/>
      </rPr>
      <t xml:space="preserve"> Conversion Metrics</t>
    </r>
  </si>
  <si>
    <t>Air Emissions Summary</t>
  </si>
  <si>
    <t>Component</t>
  </si>
  <si>
    <t>SO2</t>
  </si>
  <si>
    <t>Particulate</t>
  </si>
  <si>
    <t>Hg</t>
  </si>
  <si>
    <t>HCl</t>
  </si>
  <si>
    <t>NOx</t>
  </si>
  <si>
    <t>Tonne/Yr</t>
  </si>
  <si>
    <t>Economic Assumptions</t>
  </si>
  <si>
    <t>Feedstock Price</t>
  </si>
  <si>
    <t>Complete the table below by providing economic and financial assumptions for the process being documented.</t>
  </si>
  <si>
    <t>Capital Costs</t>
  </si>
  <si>
    <t>Item No.</t>
  </si>
  <si>
    <t>Equipment Cost</t>
  </si>
  <si>
    <t>Material Cost</t>
  </si>
  <si>
    <t>Labor</t>
  </si>
  <si>
    <t>Direct</t>
  </si>
  <si>
    <t>Indirect</t>
  </si>
  <si>
    <t>Bare Erected Cost</t>
  </si>
  <si>
    <t>Eng'g CM H.O. &amp; Fee</t>
  </si>
  <si>
    <t>Contingencies</t>
  </si>
  <si>
    <t>Project</t>
  </si>
  <si>
    <t>Total Plant Cost</t>
  </si>
  <si>
    <t>Year Cost Basis</t>
  </si>
  <si>
    <t>Complete the table below by providing capital costs for all critical process equipment included in the equipment list.</t>
  </si>
  <si>
    <t>add rows as necessary to include additional equipment items.</t>
  </si>
  <si>
    <t>Operation &amp; Maintenance Costs</t>
  </si>
  <si>
    <t>O&amp;M Labor</t>
  </si>
  <si>
    <t>Operating Labor</t>
  </si>
  <si>
    <t>Operating Labor Rate (base):</t>
  </si>
  <si>
    <t>Operating Labor Burden:</t>
  </si>
  <si>
    <t>Labor O-H Charge Rate:</t>
  </si>
  <si>
    <t>$/hour</t>
  </si>
  <si>
    <t>% of base</t>
  </si>
  <si>
    <t>% of labor</t>
  </si>
  <si>
    <t>Operating Labor Requirements per Shift</t>
  </si>
  <si>
    <t>Skilled Operator:</t>
  </si>
  <si>
    <t>Operator:</t>
  </si>
  <si>
    <t>Foreman:</t>
  </si>
  <si>
    <t>Lab Techs, etc.:</t>
  </si>
  <si>
    <t>Total:</t>
  </si>
  <si>
    <t>Fixed Operating Costs</t>
  </si>
  <si>
    <t>Annual Operating Labor</t>
  </si>
  <si>
    <t>Maintenance Labor</t>
  </si>
  <si>
    <t>Administrative &amp; Support Labor</t>
  </si>
  <si>
    <t>Property Taxes and Insurance</t>
  </si>
  <si>
    <t>Annual Cost</t>
  </si>
  <si>
    <t>$</t>
  </si>
  <si>
    <t>$/kg product</t>
  </si>
  <si>
    <t>Variable Operating Costs</t>
  </si>
  <si>
    <t>Maintenance Material:</t>
  </si>
  <si>
    <t>Consumables</t>
  </si>
  <si>
    <t>Initial Fill</t>
  </si>
  <si>
    <t>Per Day</t>
  </si>
  <si>
    <t>Per Unit</t>
  </si>
  <si>
    <t>Initial Fill Cost</t>
  </si>
  <si>
    <t>Water</t>
  </si>
  <si>
    <t>Electricity</t>
  </si>
  <si>
    <t>Additional Consumables</t>
  </si>
  <si>
    <t>Subtotal:</t>
  </si>
  <si>
    <t>Feedstock Cost</t>
  </si>
  <si>
    <t>Carbon Dioxide</t>
  </si>
  <si>
    <t>Additional Feedstocks</t>
  </si>
  <si>
    <t>Levelized Cost of Production</t>
  </si>
  <si>
    <t>Pro-Forma Income Statement</t>
  </si>
  <si>
    <t>Market Information</t>
  </si>
  <si>
    <t>Market Demand</t>
  </si>
  <si>
    <t>Market Share</t>
  </si>
  <si>
    <t>Spot Prices</t>
  </si>
  <si>
    <t>Region 1</t>
  </si>
  <si>
    <t>Region 2</t>
  </si>
  <si>
    <t>Region 3</t>
  </si>
  <si>
    <t>National Price</t>
  </si>
  <si>
    <t>Product 1</t>
  </si>
  <si>
    <t>Product 2</t>
  </si>
  <si>
    <t>Product 3</t>
  </si>
  <si>
    <t>Complete the table below by providing market information for each product (and by-product).</t>
  </si>
  <si>
    <t>U.S. Tons</t>
  </si>
  <si>
    <t>Region 4</t>
  </si>
  <si>
    <t>Discuss market limitations for the considered products including resource availability and supply chain considerations.</t>
  </si>
  <si>
    <t>Discuss the impact of any subsidies and incentives such as tax credits.</t>
  </si>
  <si>
    <t>Business Case</t>
  </si>
  <si>
    <t>Discuss regionality considerations for all market information.</t>
  </si>
  <si>
    <t>Compare the market information provided to the economic results of the process being evaluated (including anticipated and maximum production volumes, production costs, and assumed sales prices).</t>
  </si>
  <si>
    <t>Use this comparison to make a business case for the carbon conversion/utilization technology.</t>
  </si>
  <si>
    <t>The table below contains conversion factors used throughout the template.</t>
  </si>
  <si>
    <t>add or remove rows as necessary to include missing regulated emitted components or remove unused emitted components</t>
  </si>
  <si>
    <t>Provide a narrative description of the facility layout and configuration. Use stream numbers from the PFD when discussing relevant streams.</t>
  </si>
  <si>
    <t>add or remove rows as necessary to include additional stream components or remove unused stream components. Identify any critical trace elements with their concentration.</t>
  </si>
  <si>
    <t>Project Background</t>
  </si>
  <si>
    <t>Identify the vendor developing the documented process.</t>
  </si>
  <si>
    <t>Identify the research project under which the documented process is being developed.</t>
  </si>
  <si>
    <t>Complete the table below by providing operation &amp; maintenance (O&amp;M) costs for the process being documented.</t>
  </si>
  <si>
    <t>Owner's Costs</t>
  </si>
  <si>
    <t>Complete the table below by providing owner's costs for the process being documented.</t>
  </si>
  <si>
    <t>Pre-Production Costs</t>
  </si>
  <si>
    <t>6 Months All Labor</t>
  </si>
  <si>
    <t>1 Month Maintenance Materials</t>
  </si>
  <si>
    <t>1 Month Non-fuel Consumables</t>
  </si>
  <si>
    <t>1 Month Waste Disposal</t>
  </si>
  <si>
    <t>Inventory Capital</t>
  </si>
  <si>
    <t>60 Day Supply of Fuel and Consumables at 100% CF</t>
  </si>
  <si>
    <t>25% of 1 Months Fuel Cost at 100% Capacity Factor (CF)</t>
  </si>
  <si>
    <t>0.5% of TPC</t>
  </si>
  <si>
    <t>2% of Total Plant Cost (TPC)</t>
  </si>
  <si>
    <t>Other Costs</t>
  </si>
  <si>
    <t>Initial Cost for Catalyst and Chemicals</t>
  </si>
  <si>
    <t>Land</t>
  </si>
  <si>
    <t>Other Owner's Costs</t>
  </si>
  <si>
    <t>Financing Costs</t>
  </si>
  <si>
    <t>TASC Multiplier</t>
  </si>
  <si>
    <t>Total Overnight Costs (TOC):</t>
  </si>
  <si>
    <t>Total As-Spent Cost (TASC):</t>
  </si>
  <si>
    <t>Include the pro-forma income statement with the submission of this template.</t>
  </si>
  <si>
    <t>Variable O&amp;M 
(excl. purchased electricity)</t>
  </si>
  <si>
    <t>Describe the current state of the technology (e.g., pilot, demonstration, or commercial plant). Identify the estimated technology readiness level (TRL).</t>
  </si>
  <si>
    <t>No. of Units</t>
  </si>
  <si>
    <t>kg Emitted/kg Product</t>
  </si>
  <si>
    <t>For which year does the following market information correspond to? If data correspond to more than one year indicate the year for each market parameter in the notes column.</t>
  </si>
  <si>
    <t>Total as-spent cost (TASC)/total overnight cost (TOC)</t>
  </si>
  <si>
    <t>CO</t>
  </si>
  <si>
    <t>Complete the table below by providing flowrates of all regulated emitted components.</t>
  </si>
  <si>
    <t>Identify any location-specific regulations for each component and the regulatory limit standard.</t>
  </si>
  <si>
    <t>Location-Specific Regulations / Regulatory Limit Standard</t>
  </si>
  <si>
    <t>Carbon Conversion Metrics</t>
  </si>
  <si>
    <t>Complete the table below by providing carbon conversion metrics.</t>
  </si>
  <si>
    <t>This template is a companion to the Bipartisan Infrastructure Law Section 40302 (BIL) Carbon Utilization Procurement Grants Guidance Document. Please see the BIL Carbon Utilization Procurement Grants Guidance Document for additional instructions, information, and abbreviations.</t>
  </si>
  <si>
    <t>This file is primarily for documenting results, assumptions, and calculations in a consistent format regardless of the modeling software utilized. See the BIL Carbon Utilization Procurement Grants Guidance Document for instructions on where to document results.</t>
  </si>
  <si>
    <t>Definitions and sample calculations for all carbon conversion metrics are included in Section 3.5 of the BIL Carbon Utilization Procurement Grants Guidance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</si>
</sst>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1"/>
      <color theme="1"/>
      <name val="Calibri"/>
      <family val="2"/>
      <scheme val="minor"/>
    </font>
    <font>
      <sz val="10"/>
      <name val="Arial"/>
      <family val="2"/>
    </font>
    <font>
      <sz val="10"/>
      <color theme="1"/>
      <name val="Century Gothic"/>
      <family val="2"/>
    </font>
    <font>
      <b/>
      <i/>
      <u/>
      <sz val="10"/>
      <color theme="1"/>
      <name val="Century Gothic"/>
      <family val="2"/>
    </font>
    <font>
      <b/>
      <sz val="10"/>
      <color theme="1"/>
      <name val="Century Gothic"/>
      <family val="2"/>
    </font>
    <font>
      <vertAlign val="subscript"/>
      <sz val="10"/>
      <color theme="1"/>
      <name val="Century Gothic"/>
      <family val="2"/>
    </font>
    <font>
      <sz val="8"/>
      <name val="Calibri"/>
      <family val="2"/>
      <scheme val="minor"/>
    </font>
    <font>
      <vertAlign val="superscript"/>
      <sz val="10"/>
      <color theme="1"/>
      <name val="Century Gothic"/>
      <family val="2"/>
    </font>
    <font>
      <sz val="10"/>
      <color theme="5" tint="-0.249977111117893"/>
      <name val="Century Gothic"/>
      <family val="2"/>
    </font>
    <font>
      <vertAlign val="subscript"/>
      <sz val="10"/>
      <color theme="5" tint="-0.249977111117893"/>
      <name val="Century Gothic"/>
      <family val="2"/>
    </font>
    <font>
      <sz val="11"/>
      <color theme="1"/>
      <name val="Century Gothic"/>
      <family val="2"/>
    </font>
    <font>
      <b/>
      <i/>
      <u/>
      <sz val="11"/>
      <color theme="1"/>
      <name val="Century Gothic"/>
      <family val="2"/>
    </font>
  </fonts>
  <fills count="6">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bottom/>
      <diagonal/>
    </border>
  </borders>
  <cellStyleXfs count="4">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07">
    <xf numFmtId="0" fontId="0" fillId="0" borderId="0" xfId="0"/>
    <xf numFmtId="0" fontId="2" fillId="0" borderId="0" xfId="0" applyFont="1"/>
    <xf numFmtId="0" fontId="3" fillId="0" borderId="0" xfId="0" applyFont="1"/>
    <xf numFmtId="0" fontId="2" fillId="2" borderId="0" xfId="0" applyFont="1" applyFill="1"/>
    <xf numFmtId="0" fontId="2" fillId="3" borderId="0" xfId="0" applyFont="1" applyFill="1"/>
    <xf numFmtId="0" fontId="2" fillId="2" borderId="6" xfId="0" applyFont="1" applyFill="1" applyBorder="1"/>
    <xf numFmtId="0" fontId="2" fillId="4" borderId="11" xfId="0" applyFont="1" applyFill="1" applyBorder="1"/>
    <xf numFmtId="0" fontId="2" fillId="2" borderId="1" xfId="0" applyFont="1" applyFill="1" applyBorder="1"/>
    <xf numFmtId="0" fontId="2" fillId="2" borderId="8" xfId="0" applyFont="1" applyFill="1" applyBorder="1"/>
    <xf numFmtId="0" fontId="4" fillId="0" borderId="0" xfId="0" applyFont="1"/>
    <xf numFmtId="0" fontId="2" fillId="4" borderId="33" xfId="0" applyFont="1" applyFill="1" applyBorder="1"/>
    <xf numFmtId="0" fontId="2" fillId="0" borderId="19" xfId="0" applyFont="1" applyBorder="1"/>
    <xf numFmtId="0" fontId="2" fillId="0" borderId="6" xfId="0" applyFont="1" applyBorder="1"/>
    <xf numFmtId="0" fontId="2" fillId="0" borderId="29" xfId="0" applyFont="1" applyBorder="1"/>
    <xf numFmtId="0" fontId="2" fillId="0" borderId="23" xfId="0" applyFont="1" applyBorder="1"/>
    <xf numFmtId="0" fontId="2" fillId="0" borderId="18" xfId="0" applyFont="1" applyBorder="1"/>
    <xf numFmtId="0" fontId="2" fillId="0" borderId="37" xfId="0" applyFont="1" applyBorder="1" applyAlignment="1">
      <alignment horizontal="left"/>
    </xf>
    <xf numFmtId="0" fontId="2" fillId="0" borderId="40" xfId="0" applyFont="1" applyBorder="1" applyAlignment="1">
      <alignment horizontal="left"/>
    </xf>
    <xf numFmtId="0" fontId="2" fillId="0" borderId="32" xfId="0" applyFont="1" applyBorder="1" applyAlignment="1">
      <alignment horizontal="left"/>
    </xf>
    <xf numFmtId="0" fontId="2" fillId="4" borderId="30" xfId="0" applyFont="1" applyFill="1" applyBorder="1"/>
    <xf numFmtId="0" fontId="2" fillId="4" borderId="34" xfId="0" applyFont="1" applyFill="1" applyBorder="1"/>
    <xf numFmtId="0" fontId="3" fillId="2" borderId="0" xfId="0" applyFont="1" applyFill="1"/>
    <xf numFmtId="0" fontId="2" fillId="4" borderId="1" xfId="0" applyFont="1" applyFill="1" applyBorder="1" applyAlignment="1">
      <alignment horizontal="center"/>
    </xf>
    <xf numFmtId="0" fontId="2" fillId="5" borderId="6" xfId="0" applyFont="1" applyFill="1" applyBorder="1"/>
    <xf numFmtId="0" fontId="2" fillId="5" borderId="1" xfId="0" applyFont="1" applyFill="1" applyBorder="1"/>
    <xf numFmtId="0" fontId="2" fillId="5" borderId="3" xfId="0" applyFont="1" applyFill="1" applyBorder="1"/>
    <xf numFmtId="0" fontId="2" fillId="5" borderId="5" xfId="0" applyFont="1" applyFill="1" applyBorder="1"/>
    <xf numFmtId="0" fontId="2" fillId="5" borderId="10" xfId="0" applyFont="1" applyFill="1" applyBorder="1"/>
    <xf numFmtId="0" fontId="2" fillId="5" borderId="2" xfId="0" applyFont="1" applyFill="1" applyBorder="1"/>
    <xf numFmtId="0" fontId="2" fillId="4" borderId="3" xfId="0" applyFont="1" applyFill="1" applyBorder="1" applyAlignment="1">
      <alignment horizontal="center"/>
    </xf>
    <xf numFmtId="0" fontId="2" fillId="2" borderId="25" xfId="0" applyFont="1" applyFill="1" applyBorder="1"/>
    <xf numFmtId="0" fontId="2" fillId="2" borderId="28" xfId="0" applyFont="1" applyFill="1" applyBorder="1"/>
    <xf numFmtId="0" fontId="2" fillId="2" borderId="22" xfId="0" applyFont="1" applyFill="1" applyBorder="1"/>
    <xf numFmtId="0" fontId="2" fillId="5" borderId="13" xfId="0" applyFont="1" applyFill="1" applyBorder="1"/>
    <xf numFmtId="0" fontId="2" fillId="5" borderId="14" xfId="0" applyFont="1" applyFill="1" applyBorder="1"/>
    <xf numFmtId="0" fontId="2" fillId="0" borderId="20" xfId="0" applyFont="1" applyBorder="1"/>
    <xf numFmtId="0" fontId="2" fillId="2" borderId="11" xfId="0" applyFont="1" applyFill="1" applyBorder="1"/>
    <xf numFmtId="0" fontId="2" fillId="2" borderId="26" xfId="0" applyFont="1" applyFill="1" applyBorder="1"/>
    <xf numFmtId="0" fontId="2" fillId="2" borderId="7" xfId="0" applyFont="1" applyFill="1" applyBorder="1"/>
    <xf numFmtId="0" fontId="2" fillId="5" borderId="11" xfId="0" applyFont="1" applyFill="1" applyBorder="1"/>
    <xf numFmtId="0" fontId="2" fillId="5" borderId="26" xfId="0" applyFont="1" applyFill="1" applyBorder="1"/>
    <xf numFmtId="0" fontId="2" fillId="5" borderId="7" xfId="0" applyFont="1" applyFill="1" applyBorder="1"/>
    <xf numFmtId="0" fontId="2" fillId="4" borderId="43" xfId="0" applyFont="1" applyFill="1" applyBorder="1"/>
    <xf numFmtId="0" fontId="2" fillId="2" borderId="9" xfId="0" applyFont="1" applyFill="1" applyBorder="1"/>
    <xf numFmtId="0" fontId="2" fillId="2" borderId="4" xfId="0" applyFont="1" applyFill="1" applyBorder="1"/>
    <xf numFmtId="0" fontId="2" fillId="0" borderId="21" xfId="0" applyFont="1" applyBorder="1"/>
    <xf numFmtId="0" fontId="2" fillId="0" borderId="39" xfId="0" applyFont="1" applyBorder="1"/>
    <xf numFmtId="0" fontId="2" fillId="5" borderId="39" xfId="0" applyFont="1" applyFill="1" applyBorder="1"/>
    <xf numFmtId="0" fontId="2" fillId="0" borderId="25" xfId="0" applyFont="1" applyBorder="1"/>
    <xf numFmtId="0" fontId="2" fillId="0" borderId="15" xfId="0" applyFont="1" applyBorder="1"/>
    <xf numFmtId="0" fontId="2" fillId="0" borderId="12" xfId="0" applyFont="1" applyBorder="1"/>
    <xf numFmtId="0" fontId="2" fillId="4" borderId="8" xfId="0" applyFont="1" applyFill="1" applyBorder="1" applyAlignment="1">
      <alignment horizontal="center"/>
    </xf>
    <xf numFmtId="0" fontId="2" fillId="2" borderId="41" xfId="0" applyFont="1" applyFill="1" applyBorder="1"/>
    <xf numFmtId="0" fontId="2" fillId="5" borderId="28" xfId="0" applyFont="1" applyFill="1" applyBorder="1"/>
    <xf numFmtId="0" fontId="2" fillId="0" borderId="6" xfId="0" applyFont="1" applyBorder="1" applyAlignment="1">
      <alignment horizontal="center"/>
    </xf>
    <xf numFmtId="0" fontId="2" fillId="0" borderId="5" xfId="0" applyFont="1" applyBorder="1" applyAlignment="1">
      <alignment horizontal="center"/>
    </xf>
    <xf numFmtId="0" fontId="2" fillId="4" borderId="6" xfId="0" applyFont="1" applyFill="1" applyBorder="1" applyAlignment="1">
      <alignment horizontal="center"/>
    </xf>
    <xf numFmtId="0" fontId="4" fillId="0" borderId="25" xfId="0" applyFont="1" applyBorder="1"/>
    <xf numFmtId="0" fontId="4" fillId="5" borderId="28" xfId="0" applyFont="1" applyFill="1" applyBorder="1"/>
    <xf numFmtId="0" fontId="4" fillId="0" borderId="28" xfId="0" applyFont="1" applyBorder="1"/>
    <xf numFmtId="0" fontId="4" fillId="5" borderId="22" xfId="0" applyFont="1" applyFill="1" applyBorder="1"/>
    <xf numFmtId="0" fontId="4" fillId="0" borderId="32" xfId="0" applyFont="1" applyBorder="1"/>
    <xf numFmtId="0" fontId="4" fillId="0" borderId="47" xfId="0" applyFont="1" applyBorder="1" applyAlignment="1">
      <alignment horizontal="right"/>
    </xf>
    <xf numFmtId="0" fontId="4" fillId="0" borderId="23" xfId="0" applyFont="1" applyBorder="1"/>
    <xf numFmtId="0" fontId="2" fillId="5" borderId="23" xfId="0" applyFont="1" applyFill="1" applyBorder="1"/>
    <xf numFmtId="0" fontId="2" fillId="0" borderId="48" xfId="0" applyFont="1" applyBorder="1"/>
    <xf numFmtId="0" fontId="2" fillId="0" borderId="41" xfId="0" applyFont="1" applyBorder="1" applyAlignment="1">
      <alignment horizontal="left"/>
    </xf>
    <xf numFmtId="0" fontId="2" fillId="0" borderId="45" xfId="0" applyFont="1" applyBorder="1"/>
    <xf numFmtId="0" fontId="4" fillId="0" borderId="5" xfId="0" applyFont="1" applyBorder="1"/>
    <xf numFmtId="0" fontId="4" fillId="5" borderId="10" xfId="0" applyFont="1" applyFill="1" applyBorder="1"/>
    <xf numFmtId="0" fontId="4" fillId="5" borderId="2" xfId="0" applyFont="1" applyFill="1" applyBorder="1"/>
    <xf numFmtId="0" fontId="2" fillId="4" borderId="35" xfId="0" applyFont="1" applyFill="1" applyBorder="1" applyAlignment="1">
      <alignment horizontal="center"/>
    </xf>
    <xf numFmtId="0" fontId="2" fillId="4" borderId="7" xfId="0" applyFont="1" applyFill="1" applyBorder="1" applyAlignment="1">
      <alignment horizontal="center" wrapText="1"/>
    </xf>
    <xf numFmtId="0" fontId="2" fillId="0" borderId="50" xfId="0" applyFont="1" applyBorder="1"/>
    <xf numFmtId="0" fontId="2" fillId="0" borderId="0" xfId="0" applyFont="1" applyAlignment="1">
      <alignment horizontal="left"/>
    </xf>
    <xf numFmtId="0" fontId="2" fillId="0" borderId="1" xfId="0" applyFont="1" applyBorder="1"/>
    <xf numFmtId="0" fontId="2" fillId="4" borderId="38" xfId="0" applyFont="1" applyFill="1" applyBorder="1" applyAlignment="1">
      <alignment horizontal="center"/>
    </xf>
    <xf numFmtId="0" fontId="2" fillId="4" borderId="34" xfId="0" applyFont="1" applyFill="1" applyBorder="1" applyAlignment="1">
      <alignment horizontal="center"/>
    </xf>
    <xf numFmtId="0" fontId="2" fillId="4" borderId="9" xfId="0" applyFont="1" applyFill="1" applyBorder="1" applyAlignment="1">
      <alignment horizontal="center"/>
    </xf>
    <xf numFmtId="0" fontId="2" fillId="4" borderId="7" xfId="0" applyFont="1" applyFill="1" applyBorder="1" applyAlignment="1">
      <alignment horizontal="center"/>
    </xf>
    <xf numFmtId="0" fontId="2" fillId="2" borderId="3" xfId="0" applyFont="1" applyFill="1" applyBorder="1"/>
    <xf numFmtId="0" fontId="2" fillId="2" borderId="2" xfId="0" applyFont="1" applyFill="1" applyBorder="1"/>
    <xf numFmtId="0" fontId="2" fillId="2" borderId="10" xfId="0" applyFont="1" applyFill="1" applyBorder="1"/>
    <xf numFmtId="0" fontId="2" fillId="4" borderId="26" xfId="0" applyFont="1" applyFill="1" applyBorder="1" applyAlignment="1">
      <alignment horizontal="center"/>
    </xf>
    <xf numFmtId="0" fontId="2" fillId="5" borderId="44" xfId="0" applyFont="1" applyFill="1" applyBorder="1"/>
    <xf numFmtId="0" fontId="2" fillId="0" borderId="28" xfId="0" applyFont="1" applyBorder="1"/>
    <xf numFmtId="0" fontId="2" fillId="2" borderId="5" xfId="0" applyFont="1" applyFill="1" applyBorder="1"/>
    <xf numFmtId="0" fontId="4" fillId="0" borderId="12" xfId="0" applyFont="1" applyBorder="1"/>
    <xf numFmtId="0" fontId="2" fillId="4" borderId="36" xfId="0" applyFont="1" applyFill="1" applyBorder="1" applyAlignment="1">
      <alignment horizontal="center"/>
    </xf>
    <xf numFmtId="0" fontId="2" fillId="0" borderId="3" xfId="0" applyFont="1" applyBorder="1"/>
    <xf numFmtId="0" fontId="4" fillId="0" borderId="10" xfId="0" applyFont="1" applyBorder="1"/>
    <xf numFmtId="0" fontId="2" fillId="2" borderId="32" xfId="0" applyFont="1" applyFill="1" applyBorder="1"/>
    <xf numFmtId="0" fontId="4" fillId="2" borderId="12" xfId="0" applyFont="1" applyFill="1" applyBorder="1"/>
    <xf numFmtId="0" fontId="4" fillId="5" borderId="46" xfId="0" applyFont="1" applyFill="1" applyBorder="1"/>
    <xf numFmtId="0" fontId="4" fillId="5" borderId="14" xfId="0" applyFont="1" applyFill="1" applyBorder="1"/>
    <xf numFmtId="0" fontId="2" fillId="0" borderId="54" xfId="0" applyFont="1" applyBorder="1"/>
    <xf numFmtId="0" fontId="2" fillId="4" borderId="11" xfId="0" applyFont="1" applyFill="1" applyBorder="1" applyAlignment="1">
      <alignment horizontal="center"/>
    </xf>
    <xf numFmtId="0" fontId="2" fillId="4" borderId="1" xfId="0" applyFont="1" applyFill="1" applyBorder="1"/>
    <xf numFmtId="0" fontId="2" fillId="4" borderId="3" xfId="0" applyFont="1" applyFill="1" applyBorder="1"/>
    <xf numFmtId="0" fontId="4" fillId="5" borderId="1" xfId="0" applyFont="1" applyFill="1" applyBorder="1"/>
    <xf numFmtId="0" fontId="4" fillId="5" borderId="3" xfId="0" applyFont="1" applyFill="1" applyBorder="1"/>
    <xf numFmtId="0" fontId="2" fillId="2" borderId="3" xfId="0" applyFont="1" applyFill="1" applyBorder="1" applyAlignment="1">
      <alignment horizontal="center"/>
    </xf>
    <xf numFmtId="0" fontId="10" fillId="0" borderId="0" xfId="0" applyFont="1"/>
    <xf numFmtId="0" fontId="10" fillId="4" borderId="11" xfId="0" applyFont="1" applyFill="1" applyBorder="1"/>
    <xf numFmtId="0" fontId="10" fillId="4" borderId="26" xfId="0" applyFont="1" applyFill="1" applyBorder="1"/>
    <xf numFmtId="0" fontId="10" fillId="4" borderId="7" xfId="0" applyFont="1" applyFill="1" applyBorder="1"/>
    <xf numFmtId="0" fontId="10" fillId="0" borderId="6" xfId="0" applyFont="1" applyBorder="1"/>
    <xf numFmtId="0" fontId="10" fillId="0" borderId="1" xfId="0" applyFont="1" applyBorder="1"/>
    <xf numFmtId="0" fontId="10" fillId="2" borderId="1" xfId="0" applyFont="1" applyFill="1" applyBorder="1"/>
    <xf numFmtId="0" fontId="10" fillId="2" borderId="3" xfId="0" applyFont="1" applyFill="1" applyBorder="1"/>
    <xf numFmtId="0" fontId="10" fillId="0" borderId="6" xfId="0" applyFont="1" applyBorder="1" applyAlignment="1">
      <alignment horizontal="left" indent="1"/>
    </xf>
    <xf numFmtId="0" fontId="10" fillId="0" borderId="5" xfId="0" applyFont="1" applyBorder="1"/>
    <xf numFmtId="0" fontId="10" fillId="0" borderId="10" xfId="0" applyFont="1" applyBorder="1"/>
    <xf numFmtId="0" fontId="10" fillId="2" borderId="10" xfId="0" applyFont="1" applyFill="1" applyBorder="1"/>
    <xf numFmtId="0" fontId="10" fillId="2" borderId="2" xfId="0" applyFont="1" applyFill="1" applyBorder="1"/>
    <xf numFmtId="0" fontId="10" fillId="0" borderId="0" xfId="0" applyFont="1" applyAlignment="1">
      <alignment horizontal="left"/>
    </xf>
    <xf numFmtId="0" fontId="11" fillId="0" borderId="0" xfId="0" applyFont="1"/>
    <xf numFmtId="0" fontId="10" fillId="2" borderId="0" xfId="0" applyFont="1" applyFill="1"/>
    <xf numFmtId="0" fontId="2" fillId="4" borderId="30" xfId="0" applyFont="1" applyFill="1" applyBorder="1" applyAlignment="1">
      <alignment horizontal="center"/>
    </xf>
    <xf numFmtId="0" fontId="2" fillId="4" borderId="35" xfId="0" applyFont="1" applyFill="1" applyBorder="1" applyAlignment="1">
      <alignment horizontal="center"/>
    </xf>
    <xf numFmtId="0" fontId="2" fillId="2" borderId="29" xfId="0" applyFont="1" applyFill="1" applyBorder="1"/>
    <xf numFmtId="0" fontId="2" fillId="2" borderId="23" xfId="0" applyFont="1" applyFill="1" applyBorder="1"/>
    <xf numFmtId="0" fontId="2" fillId="2" borderId="6" xfId="0" applyFont="1" applyFill="1" applyBorder="1"/>
    <xf numFmtId="0" fontId="2" fillId="2" borderId="5" xfId="0" applyFont="1" applyFill="1" applyBorder="1"/>
    <xf numFmtId="0" fontId="2" fillId="2" borderId="41" xfId="0" applyFont="1" applyFill="1" applyBorder="1" applyAlignment="1">
      <alignment horizontal="left" vertical="center" wrapText="1"/>
    </xf>
    <xf numFmtId="0" fontId="2" fillId="0" borderId="1" xfId="0" applyFont="1" applyBorder="1" applyAlignment="1">
      <alignment vertical="center"/>
    </xf>
    <xf numFmtId="0" fontId="2" fillId="5" borderId="28" xfId="0" applyFont="1" applyFill="1" applyBorder="1" applyAlignment="1">
      <alignment vertical="center"/>
    </xf>
    <xf numFmtId="0" fontId="2" fillId="4" borderId="39" xfId="0" applyFont="1" applyFill="1" applyBorder="1" applyAlignment="1">
      <alignment horizontal="center"/>
    </xf>
    <xf numFmtId="0" fontId="2" fillId="4" borderId="21" xfId="0" applyFont="1" applyFill="1" applyBorder="1" applyAlignment="1">
      <alignment horizontal="center"/>
    </xf>
    <xf numFmtId="0" fontId="2" fillId="4" borderId="50" xfId="0" applyFont="1" applyFill="1" applyBorder="1" applyAlignment="1">
      <alignment horizontal="center"/>
    </xf>
    <xf numFmtId="0" fontId="2" fillId="4" borderId="30" xfId="0" applyFont="1" applyFill="1" applyBorder="1" applyAlignment="1">
      <alignment horizontal="center"/>
    </xf>
    <xf numFmtId="0" fontId="2" fillId="4" borderId="38" xfId="0" applyFont="1" applyFill="1" applyBorder="1" applyAlignment="1">
      <alignment horizontal="center"/>
    </xf>
    <xf numFmtId="0" fontId="2" fillId="4" borderId="33" xfId="0" applyFont="1" applyFill="1" applyBorder="1" applyAlignment="1">
      <alignment horizontal="center"/>
    </xf>
    <xf numFmtId="0" fontId="2" fillId="4" borderId="34" xfId="0" applyFont="1" applyFill="1" applyBorder="1" applyAlignment="1">
      <alignment horizontal="center"/>
    </xf>
    <xf numFmtId="0" fontId="2" fillId="4" borderId="24" xfId="0" applyFont="1" applyFill="1" applyBorder="1" applyAlignment="1">
      <alignment horizontal="center"/>
    </xf>
    <xf numFmtId="0" fontId="2" fillId="4" borderId="35" xfId="0" applyFont="1" applyFill="1" applyBorder="1" applyAlignment="1">
      <alignment horizontal="center"/>
    </xf>
    <xf numFmtId="0" fontId="2" fillId="4" borderId="9" xfId="0" applyFont="1" applyFill="1" applyBorder="1" applyAlignment="1">
      <alignment horizontal="center"/>
    </xf>
    <xf numFmtId="0" fontId="2" fillId="2" borderId="29" xfId="0" applyFont="1" applyFill="1" applyBorder="1"/>
    <xf numFmtId="0" fontId="2" fillId="2" borderId="18" xfId="0" applyFont="1" applyFill="1" applyBorder="1"/>
    <xf numFmtId="0" fontId="2" fillId="4" borderId="39" xfId="0" applyFont="1" applyFill="1" applyBorder="1"/>
    <xf numFmtId="0" fontId="2" fillId="4" borderId="50" xfId="0" applyFont="1" applyFill="1" applyBorder="1"/>
    <xf numFmtId="0" fontId="2" fillId="4" borderId="34" xfId="0" applyFont="1" applyFill="1" applyBorder="1"/>
    <xf numFmtId="0" fontId="2" fillId="4" borderId="33" xfId="0" applyFont="1" applyFill="1" applyBorder="1"/>
    <xf numFmtId="0" fontId="2" fillId="4" borderId="40" xfId="0" applyFont="1" applyFill="1" applyBorder="1"/>
    <xf numFmtId="0" fontId="2" fillId="4" borderId="18" xfId="0" applyFont="1" applyFill="1" applyBorder="1"/>
    <xf numFmtId="0" fontId="2" fillId="4" borderId="32" xfId="0" applyFont="1" applyFill="1" applyBorder="1"/>
    <xf numFmtId="0" fontId="2" fillId="4" borderId="19" xfId="0" applyFont="1" applyFill="1" applyBorder="1"/>
    <xf numFmtId="0" fontId="2" fillId="2" borderId="1" xfId="0" applyFont="1" applyFill="1" applyBorder="1"/>
    <xf numFmtId="0" fontId="2" fillId="2" borderId="10" xfId="0" applyFont="1" applyFill="1" applyBorder="1"/>
    <xf numFmtId="0" fontId="2" fillId="2" borderId="23" xfId="0" applyFont="1" applyFill="1" applyBorder="1"/>
    <xf numFmtId="0" fontId="2" fillId="2" borderId="19" xfId="0" applyFont="1" applyFill="1" applyBorder="1"/>
    <xf numFmtId="0" fontId="2" fillId="5" borderId="44" xfId="0" applyFont="1" applyFill="1" applyBorder="1"/>
    <xf numFmtId="0" fontId="2" fillId="5" borderId="50" xfId="0" applyFont="1" applyFill="1" applyBorder="1"/>
    <xf numFmtId="0" fontId="2" fillId="4" borderId="26" xfId="0" applyFont="1" applyFill="1" applyBorder="1" applyAlignment="1">
      <alignment horizontal="center"/>
    </xf>
    <xf numFmtId="0" fontId="2" fillId="4" borderId="7" xfId="0" applyFont="1" applyFill="1" applyBorder="1" applyAlignment="1">
      <alignment horizontal="center"/>
    </xf>
    <xf numFmtId="0" fontId="2" fillId="2" borderId="1" xfId="0" applyFont="1" applyFill="1" applyBorder="1" applyAlignment="1"/>
    <xf numFmtId="0" fontId="2" fillId="2" borderId="3" xfId="0" applyFont="1" applyFill="1" applyBorder="1" applyAlignment="1"/>
    <xf numFmtId="0" fontId="2" fillId="2" borderId="10" xfId="0" applyFont="1" applyFill="1" applyBorder="1" applyAlignment="1"/>
    <xf numFmtId="0" fontId="2" fillId="2" borderId="2" xfId="0" applyFont="1" applyFill="1" applyBorder="1" applyAlignment="1"/>
    <xf numFmtId="0" fontId="2" fillId="4" borderId="6" xfId="0" applyFont="1" applyFill="1" applyBorder="1"/>
    <xf numFmtId="0" fontId="2" fillId="4" borderId="1" xfId="0" applyFont="1" applyFill="1" applyBorder="1"/>
    <xf numFmtId="0" fontId="2" fillId="0" borderId="6" xfId="0" applyFont="1" applyBorder="1"/>
    <xf numFmtId="0" fontId="2" fillId="0" borderId="1" xfId="0" applyFont="1" applyBorder="1"/>
    <xf numFmtId="0" fontId="2" fillId="4" borderId="6" xfId="0" applyFont="1" applyFill="1" applyBorder="1" applyAlignment="1">
      <alignment horizontal="center"/>
    </xf>
    <xf numFmtId="0" fontId="2" fillId="4" borderId="1" xfId="0" applyFont="1" applyFill="1" applyBorder="1" applyAlignment="1">
      <alignment horizontal="center"/>
    </xf>
    <xf numFmtId="0" fontId="2" fillId="4" borderId="3" xfId="0" applyFont="1" applyFill="1" applyBorder="1" applyAlignment="1">
      <alignment horizontal="center"/>
    </xf>
    <xf numFmtId="0" fontId="4" fillId="0" borderId="6" xfId="0" applyFont="1" applyBorder="1"/>
    <xf numFmtId="0" fontId="4" fillId="0" borderId="1" xfId="0" applyFont="1" applyBorder="1"/>
    <xf numFmtId="0" fontId="2" fillId="0" borderId="40" xfId="0" applyFont="1" applyBorder="1" applyAlignment="1">
      <alignment horizontal="center"/>
    </xf>
    <xf numFmtId="0" fontId="2" fillId="0" borderId="42" xfId="0" applyFont="1" applyBorder="1" applyAlignment="1">
      <alignment horizontal="center"/>
    </xf>
    <xf numFmtId="0" fontId="2" fillId="0" borderId="18" xfId="0" applyFont="1" applyBorder="1" applyAlignment="1">
      <alignment horizontal="center"/>
    </xf>
    <xf numFmtId="0" fontId="2" fillId="0" borderId="6" xfId="0" applyFont="1" applyBorder="1" applyAlignment="1">
      <alignment horizontal="right"/>
    </xf>
    <xf numFmtId="0" fontId="2" fillId="0" borderId="1" xfId="0" applyFont="1" applyBorder="1" applyAlignment="1">
      <alignment horizontal="right"/>
    </xf>
    <xf numFmtId="0" fontId="2" fillId="0" borderId="6" xfId="0" applyFont="1" applyBorder="1" applyAlignment="1">
      <alignment horizontal="center"/>
    </xf>
    <xf numFmtId="0" fontId="2" fillId="0" borderId="1" xfId="0" applyFont="1" applyBorder="1" applyAlignment="1">
      <alignment horizontal="center"/>
    </xf>
    <xf numFmtId="0" fontId="2" fillId="4" borderId="11" xfId="0" applyFont="1" applyFill="1" applyBorder="1" applyAlignment="1">
      <alignment horizontal="center"/>
    </xf>
    <xf numFmtId="0" fontId="2" fillId="0" borderId="40" xfId="0" applyFont="1" applyBorder="1" applyAlignment="1">
      <alignment horizontal="left" vertical="center"/>
    </xf>
    <xf numFmtId="0" fontId="2" fillId="0" borderId="42" xfId="0" applyFont="1" applyBorder="1" applyAlignment="1">
      <alignment horizontal="left" vertical="center"/>
    </xf>
    <xf numFmtId="0" fontId="2" fillId="0" borderId="27" xfId="0" applyFont="1" applyBorder="1" applyAlignment="1">
      <alignment horizontal="left" vertical="center"/>
    </xf>
    <xf numFmtId="0" fontId="4" fillId="0" borderId="5" xfId="0" applyFont="1" applyBorder="1"/>
    <xf numFmtId="0" fontId="4" fillId="0" borderId="10" xfId="0" applyFont="1" applyBorder="1"/>
    <xf numFmtId="0" fontId="2" fillId="4" borderId="8" xfId="0" applyFont="1" applyFill="1" applyBorder="1" applyAlignment="1">
      <alignment horizontal="center"/>
    </xf>
    <xf numFmtId="0" fontId="2" fillId="4" borderId="4" xfId="0" applyFont="1" applyFill="1" applyBorder="1" applyAlignment="1">
      <alignment horizontal="center"/>
    </xf>
    <xf numFmtId="0" fontId="2" fillId="0" borderId="44" xfId="0" applyFont="1" applyBorder="1"/>
    <xf numFmtId="0" fontId="2" fillId="0" borderId="46" xfId="0" applyFont="1" applyBorder="1"/>
    <xf numFmtId="0" fontId="2" fillId="4" borderId="53" xfId="0" applyFont="1" applyFill="1" applyBorder="1" applyAlignment="1">
      <alignment horizontal="center"/>
    </xf>
    <xf numFmtId="0" fontId="2" fillId="4" borderId="31" xfId="0" applyFont="1" applyFill="1" applyBorder="1" applyAlignment="1">
      <alignment horizontal="center"/>
    </xf>
    <xf numFmtId="0" fontId="2" fillId="0" borderId="29" xfId="0" applyFont="1" applyBorder="1"/>
    <xf numFmtId="0" fontId="2" fillId="0" borderId="27" xfId="0" applyFont="1" applyBorder="1"/>
    <xf numFmtId="0" fontId="2" fillId="0" borderId="23" xfId="0" applyFont="1" applyBorder="1"/>
    <xf numFmtId="0" fontId="2" fillId="0" borderId="17" xfId="0" applyFont="1" applyBorder="1"/>
    <xf numFmtId="0" fontId="2" fillId="0" borderId="40" xfId="0" applyFont="1" applyBorder="1" applyAlignment="1">
      <alignment wrapText="1"/>
    </xf>
    <xf numFmtId="0" fontId="2" fillId="0" borderId="27" xfId="0" applyFont="1" applyBorder="1" applyAlignment="1">
      <alignment wrapText="1"/>
    </xf>
    <xf numFmtId="0" fontId="2" fillId="4" borderId="36" xfId="0" applyFont="1" applyFill="1" applyBorder="1" applyAlignment="1">
      <alignment horizontal="center" wrapText="1"/>
    </xf>
    <xf numFmtId="0" fontId="2" fillId="4" borderId="8" xfId="0" applyFont="1" applyFill="1" applyBorder="1" applyAlignment="1">
      <alignment horizontal="center" wrapText="1"/>
    </xf>
    <xf numFmtId="0" fontId="2" fillId="4" borderId="49" xfId="0" applyFont="1" applyFill="1" applyBorder="1" applyAlignment="1">
      <alignment horizontal="center"/>
    </xf>
    <xf numFmtId="0" fontId="2" fillId="4" borderId="16" xfId="0" applyFont="1" applyFill="1" applyBorder="1" applyAlignment="1">
      <alignment horizontal="center"/>
    </xf>
    <xf numFmtId="0" fontId="2" fillId="2" borderId="6" xfId="0" applyFont="1" applyFill="1" applyBorder="1"/>
    <xf numFmtId="0" fontId="2" fillId="2" borderId="5" xfId="0" applyFont="1" applyFill="1" applyBorder="1"/>
    <xf numFmtId="0" fontId="2" fillId="4" borderId="51" xfId="0" applyFont="1" applyFill="1" applyBorder="1" applyAlignment="1">
      <alignment horizontal="center"/>
    </xf>
    <xf numFmtId="0" fontId="2" fillId="4" borderId="52" xfId="0" applyFont="1" applyFill="1" applyBorder="1" applyAlignment="1">
      <alignment horizontal="center"/>
    </xf>
    <xf numFmtId="0" fontId="2" fillId="0" borderId="6" xfId="0" applyFont="1" applyBorder="1" applyAlignment="1">
      <alignment vertical="center" wrapText="1"/>
    </xf>
    <xf numFmtId="0" fontId="2" fillId="0" borderId="1" xfId="0" applyFont="1" applyBorder="1" applyAlignment="1">
      <alignment vertical="center" wrapText="1"/>
    </xf>
    <xf numFmtId="0" fontId="8" fillId="0" borderId="32" xfId="0" applyFont="1" applyBorder="1"/>
    <xf numFmtId="0" fontId="8" fillId="0" borderId="17" xfId="0" applyFont="1" applyBorder="1"/>
    <xf numFmtId="0" fontId="2" fillId="0" borderId="25" xfId="0" applyFont="1" applyBorder="1"/>
    <xf numFmtId="0" fontId="2" fillId="0" borderId="28" xfId="0" applyFont="1" applyBorder="1"/>
  </cellXfs>
  <cellStyles count="4">
    <cellStyle name="Comma 2" xfId="2" xr:uid="{00000000-0005-0000-0000-000000000000}"/>
    <cellStyle name="Normal" xfId="0" builtinId="0"/>
    <cellStyle name="Normal 2" xfId="1" xr:uid="{00000000-0005-0000-0000-000002000000}"/>
    <cellStyle name="Percent 2" xfId="3" xr:uid="{00000000-0005-0000-0000-000004000000}"/>
  </cellStyles>
  <dxfs count="0"/>
  <tableStyles count="0" defaultTableStyle="TableStyleMedium2" defaultPivotStyle="PivotStyleLight16"/>
  <colors>
    <mruColors>
      <color rgb="FF00B0D9"/>
      <color rgb="FF5371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1</xdr:colOff>
      <xdr:row>18</xdr:row>
      <xdr:rowOff>0</xdr:rowOff>
    </xdr:from>
    <xdr:ext cx="12291006"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 y="1885950"/>
          <a:ext cx="1229100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Insert text</a:t>
          </a:r>
          <a:r>
            <a:rPr lang="en-US" sz="1100" baseline="0"/>
            <a:t> here.</a:t>
          </a:r>
          <a:endParaRPr lang="en-US" sz="1100"/>
        </a:p>
      </xdr:txBody>
    </xdr:sp>
    <xdr:clientData/>
  </xdr:oneCellAnchor>
  <xdr:oneCellAnchor>
    <xdr:from>
      <xdr:col>0</xdr:col>
      <xdr:colOff>0</xdr:colOff>
      <xdr:row>48</xdr:row>
      <xdr:rowOff>171449</xdr:rowOff>
    </xdr:from>
    <xdr:ext cx="12287250"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5829299"/>
          <a:ext cx="12287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Insert text</a:t>
          </a:r>
          <a:r>
            <a:rPr lang="en-US" sz="1100" baseline="0"/>
            <a:t> here.</a:t>
          </a:r>
          <a:endParaRPr lang="en-US" sz="1100"/>
        </a:p>
      </xdr:txBody>
    </xdr:sp>
    <xdr:clientData/>
  </xdr:oneCellAnchor>
  <xdr:oneCellAnchor>
    <xdr:from>
      <xdr:col>0</xdr:col>
      <xdr:colOff>0</xdr:colOff>
      <xdr:row>42</xdr:row>
      <xdr:rowOff>0</xdr:rowOff>
    </xdr:from>
    <xdr:ext cx="12287250"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4629150"/>
          <a:ext cx="12287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Insert text</a:t>
          </a:r>
          <a:r>
            <a:rPr lang="en-US" sz="1100" baseline="0"/>
            <a:t> here.</a:t>
          </a:r>
          <a:endParaRPr lang="en-US" sz="1100"/>
        </a:p>
      </xdr:txBody>
    </xdr:sp>
    <xdr:clientData/>
  </xdr:oneCellAnchor>
  <xdr:oneCellAnchor>
    <xdr:from>
      <xdr:col>0</xdr:col>
      <xdr:colOff>0</xdr:colOff>
      <xdr:row>62</xdr:row>
      <xdr:rowOff>171449</xdr:rowOff>
    </xdr:from>
    <xdr:ext cx="12287250"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0" y="5143499"/>
          <a:ext cx="12287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Insert text</a:t>
          </a:r>
          <a:r>
            <a:rPr lang="en-US" sz="1100" baseline="0"/>
            <a:t> here.</a:t>
          </a:r>
          <a:endParaRPr lang="en-US" sz="1100"/>
        </a:p>
      </xdr:txBody>
    </xdr:sp>
    <xdr:clientData/>
  </xdr:oneCellAnchor>
  <xdr:oneCellAnchor>
    <xdr:from>
      <xdr:col>0</xdr:col>
      <xdr:colOff>1</xdr:colOff>
      <xdr:row>30</xdr:row>
      <xdr:rowOff>0</xdr:rowOff>
    </xdr:from>
    <xdr:ext cx="12291006"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 y="1885950"/>
          <a:ext cx="1229100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Insert text</a:t>
          </a:r>
          <a:r>
            <a:rPr lang="en-US" sz="1100" baseline="0"/>
            <a:t> here.</a:t>
          </a:r>
          <a:endParaRPr lang="en-US" sz="1100"/>
        </a:p>
      </xdr:txBody>
    </xdr:sp>
    <xdr:clientData/>
  </xdr:oneCellAnchor>
  <xdr:oneCellAnchor>
    <xdr:from>
      <xdr:col>0</xdr:col>
      <xdr:colOff>0</xdr:colOff>
      <xdr:row>69</xdr:row>
      <xdr:rowOff>171449</xdr:rowOff>
    </xdr:from>
    <xdr:ext cx="12287250"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0" y="8401049"/>
          <a:ext cx="12287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Insert text</a:t>
          </a:r>
          <a:r>
            <a:rPr lang="en-US" sz="1100" baseline="0"/>
            <a:t> here.</a:t>
          </a:r>
          <a:endParaRPr lang="en-US" sz="1100"/>
        </a:p>
      </xdr:txBody>
    </xdr:sp>
    <xdr:clientData/>
  </xdr:oneCellAnchor>
  <xdr:oneCellAnchor>
    <xdr:from>
      <xdr:col>0</xdr:col>
      <xdr:colOff>0</xdr:colOff>
      <xdr:row>55</xdr:row>
      <xdr:rowOff>171449</xdr:rowOff>
    </xdr:from>
    <xdr:ext cx="12287250" cy="264560"/>
    <xdr:sp macro="" textlink="">
      <xdr:nvSpPr>
        <xdr:cNvPr id="9" name="TextBox 8">
          <a:extLst>
            <a:ext uri="{FF2B5EF4-FFF2-40B4-BE49-F238E27FC236}">
              <a16:creationId xmlns:a16="http://schemas.microsoft.com/office/drawing/2014/main" id="{F22A7400-A7F9-49E1-AFB2-6336ECA9A394}"/>
            </a:ext>
          </a:extLst>
        </xdr:cNvPr>
        <xdr:cNvSpPr txBox="1"/>
      </xdr:nvSpPr>
      <xdr:spPr>
        <a:xfrm>
          <a:off x="0" y="9601199"/>
          <a:ext cx="12287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Insert text</a:t>
          </a:r>
          <a:r>
            <a:rPr lang="en-US" sz="1100" baseline="0"/>
            <a:t> here.</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26</xdr:row>
      <xdr:rowOff>171449</xdr:rowOff>
    </xdr:from>
    <xdr:ext cx="12287250" cy="264560"/>
    <xdr:sp macro="" textlink="">
      <xdr:nvSpPr>
        <xdr:cNvPr id="2" name="TextBox 1">
          <a:extLst>
            <a:ext uri="{FF2B5EF4-FFF2-40B4-BE49-F238E27FC236}">
              <a16:creationId xmlns:a16="http://schemas.microsoft.com/office/drawing/2014/main" id="{E0508EAE-2AD1-43BC-A9B0-C1B237523A68}"/>
            </a:ext>
          </a:extLst>
        </xdr:cNvPr>
        <xdr:cNvSpPr txBox="1"/>
      </xdr:nvSpPr>
      <xdr:spPr>
        <a:xfrm>
          <a:off x="0" y="8401049"/>
          <a:ext cx="12287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Insert text</a:t>
          </a:r>
          <a:r>
            <a:rPr lang="en-US" sz="1100" baseline="0"/>
            <a:t> here.</a:t>
          </a:r>
          <a:endParaRPr lang="en-US" sz="1100"/>
        </a:p>
      </xdr:txBody>
    </xdr:sp>
    <xdr:clientData/>
  </xdr:oneCellAnchor>
  <xdr:oneCellAnchor>
    <xdr:from>
      <xdr:col>0</xdr:col>
      <xdr:colOff>0</xdr:colOff>
      <xdr:row>33</xdr:row>
      <xdr:rowOff>171449</xdr:rowOff>
    </xdr:from>
    <xdr:ext cx="12287250" cy="264560"/>
    <xdr:sp macro="" textlink="">
      <xdr:nvSpPr>
        <xdr:cNvPr id="3" name="TextBox 2">
          <a:extLst>
            <a:ext uri="{FF2B5EF4-FFF2-40B4-BE49-F238E27FC236}">
              <a16:creationId xmlns:a16="http://schemas.microsoft.com/office/drawing/2014/main" id="{1AEC71C0-8223-486A-B4E3-D2E41D694F01}"/>
            </a:ext>
          </a:extLst>
        </xdr:cNvPr>
        <xdr:cNvSpPr txBox="1"/>
      </xdr:nvSpPr>
      <xdr:spPr>
        <a:xfrm>
          <a:off x="0" y="4961163"/>
          <a:ext cx="12287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Insert text</a:t>
          </a:r>
          <a:r>
            <a:rPr lang="en-US" sz="1100" baseline="0"/>
            <a:t> here.</a:t>
          </a:r>
          <a:endParaRPr lang="en-US" sz="1100"/>
        </a:p>
      </xdr:txBody>
    </xdr:sp>
    <xdr:clientData/>
  </xdr:oneCellAnchor>
  <xdr:oneCellAnchor>
    <xdr:from>
      <xdr:col>0</xdr:col>
      <xdr:colOff>0</xdr:colOff>
      <xdr:row>40</xdr:row>
      <xdr:rowOff>171449</xdr:rowOff>
    </xdr:from>
    <xdr:ext cx="12287250" cy="264560"/>
    <xdr:sp macro="" textlink="">
      <xdr:nvSpPr>
        <xdr:cNvPr id="5" name="TextBox 4">
          <a:extLst>
            <a:ext uri="{FF2B5EF4-FFF2-40B4-BE49-F238E27FC236}">
              <a16:creationId xmlns:a16="http://schemas.microsoft.com/office/drawing/2014/main" id="{83ADD1C1-5FDB-42B4-8AE5-C23C77389C93}"/>
            </a:ext>
          </a:extLst>
        </xdr:cNvPr>
        <xdr:cNvSpPr txBox="1"/>
      </xdr:nvSpPr>
      <xdr:spPr>
        <a:xfrm>
          <a:off x="0" y="6226628"/>
          <a:ext cx="12287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Insert text</a:t>
          </a:r>
          <a:r>
            <a:rPr lang="en-US" sz="1100" baseline="0"/>
            <a:t> here.</a:t>
          </a:r>
          <a:endParaRPr lang="en-US" sz="1100"/>
        </a:p>
      </xdr:txBody>
    </xdr:sp>
    <xdr:clientData/>
  </xdr:oneCellAnchor>
  <xdr:oneCellAnchor>
    <xdr:from>
      <xdr:col>0</xdr:col>
      <xdr:colOff>0</xdr:colOff>
      <xdr:row>49</xdr:row>
      <xdr:rowOff>185056</xdr:rowOff>
    </xdr:from>
    <xdr:ext cx="12287250" cy="264560"/>
    <xdr:sp macro="" textlink="">
      <xdr:nvSpPr>
        <xdr:cNvPr id="6" name="TextBox 5">
          <a:extLst>
            <a:ext uri="{FF2B5EF4-FFF2-40B4-BE49-F238E27FC236}">
              <a16:creationId xmlns:a16="http://schemas.microsoft.com/office/drawing/2014/main" id="{ECDD21B1-6C9F-4F02-9603-0AA6C3B98956}"/>
            </a:ext>
          </a:extLst>
        </xdr:cNvPr>
        <xdr:cNvSpPr txBox="1"/>
      </xdr:nvSpPr>
      <xdr:spPr>
        <a:xfrm>
          <a:off x="0" y="9152163"/>
          <a:ext cx="12287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Insert text</a:t>
          </a:r>
          <a:r>
            <a:rPr lang="en-US" sz="1100" baseline="0"/>
            <a:t> here.</a:t>
          </a:r>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rod75-share2/Lifecycle%20Emissions/Indiana%20Gasification%20DOE%20Lifecycle%20Emissions%20rev%20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fe Cycle Data Input"/>
      <sheetName val="Electricity Purchases &amp; Sales"/>
      <sheetName val="Sheet1"/>
      <sheetName val="Sheet2"/>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6609F-0DF8-4EF6-8693-DD38E41420D5}">
  <sheetPr codeName="Sheet1">
    <tabColor theme="5" tint="0.79998168889431442"/>
  </sheetPr>
  <dimension ref="A1:J143"/>
  <sheetViews>
    <sheetView tabSelected="1" zoomScaleNormal="100" workbookViewId="0"/>
  </sheetViews>
  <sheetFormatPr defaultColWidth="9.140625" defaultRowHeight="13.5" x14ac:dyDescent="0.25"/>
  <cols>
    <col min="1" max="10" width="18.42578125" style="1" customWidth="1"/>
    <col min="11" max="11" width="55.5703125" style="1" customWidth="1"/>
    <col min="12" max="12" width="18.42578125" style="1" customWidth="1"/>
    <col min="13" max="16384" width="9.140625" style="1"/>
  </cols>
  <sheetData>
    <row r="1" spans="1:3" x14ac:dyDescent="0.25">
      <c r="A1" s="2" t="s">
        <v>0</v>
      </c>
    </row>
    <row r="2" spans="1:3" x14ac:dyDescent="0.25">
      <c r="A2" s="1" t="s">
        <v>306</v>
      </c>
    </row>
    <row r="3" spans="1:3" x14ac:dyDescent="0.25">
      <c r="A3" s="1" t="s">
        <v>307</v>
      </c>
    </row>
    <row r="6" spans="1:3" ht="13.15" x14ac:dyDescent="0.25">
      <c r="A6" s="2" t="s">
        <v>1</v>
      </c>
    </row>
    <row r="7" spans="1:3" ht="13.15" x14ac:dyDescent="0.25">
      <c r="A7" s="3" t="s">
        <v>2</v>
      </c>
      <c r="B7" s="3"/>
      <c r="C7" s="3"/>
    </row>
    <row r="10" spans="1:3" ht="13.15" x14ac:dyDescent="0.25">
      <c r="A10" s="2" t="s">
        <v>269</v>
      </c>
    </row>
    <row r="11" spans="1:3" ht="13.15" x14ac:dyDescent="0.25">
      <c r="A11" s="1" t="s">
        <v>270</v>
      </c>
    </row>
    <row r="12" spans="1:3" ht="13.15" x14ac:dyDescent="0.25">
      <c r="A12" s="3"/>
      <c r="B12" s="3"/>
      <c r="C12" s="3"/>
    </row>
    <row r="14" spans="1:3" ht="13.15" x14ac:dyDescent="0.25">
      <c r="A14" s="1" t="s">
        <v>271</v>
      </c>
    </row>
    <row r="15" spans="1:3" ht="13.15" x14ac:dyDescent="0.25">
      <c r="A15" s="3"/>
      <c r="B15" s="3"/>
      <c r="C15" s="3"/>
    </row>
    <row r="17" spans="1:10" ht="13.15" x14ac:dyDescent="0.25">
      <c r="A17" s="2" t="s">
        <v>8</v>
      </c>
    </row>
    <row r="18" spans="1:10" ht="13.15" x14ac:dyDescent="0.25">
      <c r="A18" s="1" t="s">
        <v>267</v>
      </c>
    </row>
    <row r="19" spans="1:10" ht="13.15" x14ac:dyDescent="0.25">
      <c r="A19" s="3"/>
      <c r="B19" s="3"/>
      <c r="C19" s="3"/>
      <c r="D19" s="3"/>
      <c r="E19" s="3"/>
      <c r="F19" s="3"/>
      <c r="G19" s="3"/>
      <c r="H19" s="3"/>
      <c r="I19" s="3"/>
      <c r="J19" s="3"/>
    </row>
    <row r="20" spans="1:10" ht="13.15" x14ac:dyDescent="0.25">
      <c r="A20" s="3"/>
      <c r="B20" s="3"/>
      <c r="C20" s="3"/>
      <c r="D20" s="3"/>
      <c r="E20" s="3"/>
      <c r="F20" s="3"/>
      <c r="G20" s="3"/>
      <c r="H20" s="3"/>
      <c r="I20" s="3"/>
      <c r="J20" s="3"/>
    </row>
    <row r="21" spans="1:10" ht="13.15" x14ac:dyDescent="0.25">
      <c r="A21" s="3"/>
      <c r="B21" s="3"/>
      <c r="C21" s="3"/>
      <c r="D21" s="3"/>
      <c r="E21" s="3"/>
      <c r="F21" s="3"/>
      <c r="G21" s="3"/>
      <c r="H21" s="3"/>
      <c r="I21" s="3"/>
      <c r="J21" s="3"/>
    </row>
    <row r="22" spans="1:10" ht="13.15" x14ac:dyDescent="0.25">
      <c r="A22" s="3"/>
      <c r="B22" s="3"/>
      <c r="C22" s="3"/>
      <c r="D22" s="3"/>
      <c r="E22" s="3"/>
      <c r="F22" s="3"/>
      <c r="G22" s="3"/>
      <c r="H22" s="3"/>
      <c r="I22" s="3"/>
      <c r="J22" s="3"/>
    </row>
    <row r="23" spans="1:10" ht="13.15" x14ac:dyDescent="0.25">
      <c r="A23" s="3"/>
      <c r="B23" s="3"/>
      <c r="C23" s="3"/>
      <c r="D23" s="3"/>
      <c r="E23" s="3"/>
      <c r="F23" s="3"/>
      <c r="G23" s="3"/>
      <c r="H23" s="3"/>
      <c r="I23" s="3"/>
      <c r="J23" s="3"/>
    </row>
    <row r="24" spans="1:10" ht="13.15" x14ac:dyDescent="0.25">
      <c r="A24" s="3"/>
      <c r="B24" s="3"/>
      <c r="C24" s="3"/>
      <c r="D24" s="3"/>
      <c r="E24" s="3"/>
      <c r="F24" s="3"/>
      <c r="G24" s="3"/>
      <c r="H24" s="3"/>
      <c r="I24" s="3"/>
      <c r="J24" s="3"/>
    </row>
    <row r="25" spans="1:10" ht="13.15" x14ac:dyDescent="0.25">
      <c r="A25" s="3"/>
      <c r="B25" s="3"/>
      <c r="C25" s="3"/>
      <c r="D25" s="3"/>
      <c r="E25" s="3"/>
      <c r="F25" s="3"/>
      <c r="G25" s="3"/>
      <c r="H25" s="3"/>
      <c r="I25" s="3"/>
      <c r="J25" s="3"/>
    </row>
    <row r="26" spans="1:10" ht="13.15" x14ac:dyDescent="0.25">
      <c r="A26" s="3"/>
      <c r="B26" s="3"/>
      <c r="C26" s="3"/>
      <c r="D26" s="3"/>
      <c r="E26" s="3"/>
      <c r="F26" s="3"/>
      <c r="G26" s="3"/>
      <c r="H26" s="3"/>
      <c r="I26" s="3"/>
      <c r="J26" s="3"/>
    </row>
    <row r="27" spans="1:10" ht="13.15" x14ac:dyDescent="0.25">
      <c r="A27" s="3"/>
      <c r="B27" s="3"/>
      <c r="C27" s="3"/>
      <c r="D27" s="3"/>
      <c r="E27" s="3"/>
      <c r="F27" s="3"/>
      <c r="G27" s="3"/>
      <c r="H27" s="3"/>
      <c r="I27" s="3"/>
      <c r="J27" s="3"/>
    </row>
    <row r="28" spans="1:10" ht="13.15" x14ac:dyDescent="0.25">
      <c r="A28" s="3"/>
      <c r="B28" s="3"/>
      <c r="C28" s="3"/>
      <c r="D28" s="3"/>
      <c r="E28" s="3"/>
      <c r="F28" s="3"/>
      <c r="G28" s="3"/>
      <c r="H28" s="3"/>
      <c r="I28" s="3"/>
      <c r="J28" s="3"/>
    </row>
    <row r="30" spans="1:10" ht="13.15" x14ac:dyDescent="0.25">
      <c r="A30" s="1" t="s">
        <v>119</v>
      </c>
    </row>
    <row r="31" spans="1:10" ht="13.15" x14ac:dyDescent="0.25">
      <c r="A31" s="3"/>
      <c r="B31" s="3"/>
      <c r="C31" s="3"/>
      <c r="D31" s="3"/>
      <c r="E31" s="3"/>
      <c r="F31" s="3"/>
      <c r="G31" s="3"/>
      <c r="H31" s="3"/>
      <c r="I31" s="3"/>
      <c r="J31" s="3"/>
    </row>
    <row r="32" spans="1:10" ht="13.15" x14ac:dyDescent="0.25">
      <c r="A32" s="3"/>
      <c r="B32" s="3"/>
      <c r="C32" s="3"/>
      <c r="D32" s="3"/>
      <c r="E32" s="3"/>
      <c r="F32" s="3"/>
      <c r="G32" s="3"/>
      <c r="H32" s="3"/>
      <c r="I32" s="3"/>
      <c r="J32" s="3"/>
    </row>
    <row r="33" spans="1:10" ht="13.15" x14ac:dyDescent="0.25">
      <c r="A33" s="3"/>
      <c r="B33" s="3"/>
      <c r="C33" s="3"/>
      <c r="D33" s="3"/>
      <c r="E33" s="3"/>
      <c r="F33" s="3"/>
      <c r="G33" s="3"/>
      <c r="H33" s="3"/>
      <c r="I33" s="3"/>
      <c r="J33" s="3"/>
    </row>
    <row r="34" spans="1:10" ht="13.15" x14ac:dyDescent="0.25">
      <c r="A34" s="3"/>
      <c r="B34" s="3"/>
      <c r="C34" s="3"/>
      <c r="D34" s="3"/>
      <c r="E34" s="3"/>
      <c r="F34" s="3"/>
      <c r="G34" s="3"/>
      <c r="H34" s="3"/>
      <c r="I34" s="3"/>
      <c r="J34" s="3"/>
    </row>
    <row r="35" spans="1:10" ht="13.15" x14ac:dyDescent="0.25">
      <c r="A35" s="3"/>
      <c r="B35" s="3"/>
      <c r="C35" s="3"/>
      <c r="D35" s="3"/>
      <c r="E35" s="3"/>
      <c r="F35" s="3"/>
      <c r="G35" s="3"/>
      <c r="H35" s="3"/>
      <c r="I35" s="3"/>
      <c r="J35" s="3"/>
    </row>
    <row r="36" spans="1:10" ht="13.15" x14ac:dyDescent="0.25">
      <c r="A36" s="3"/>
      <c r="B36" s="3"/>
      <c r="C36" s="3"/>
      <c r="D36" s="3"/>
      <c r="E36" s="3"/>
      <c r="F36" s="3"/>
      <c r="G36" s="3"/>
      <c r="H36" s="3"/>
      <c r="I36" s="3"/>
      <c r="J36" s="3"/>
    </row>
    <row r="37" spans="1:10" ht="13.15" x14ac:dyDescent="0.25">
      <c r="A37" s="3"/>
      <c r="B37" s="3"/>
      <c r="C37" s="3"/>
      <c r="D37" s="3"/>
      <c r="E37" s="3"/>
      <c r="F37" s="3"/>
      <c r="G37" s="3"/>
      <c r="H37" s="3"/>
      <c r="I37" s="3"/>
      <c r="J37" s="3"/>
    </row>
    <row r="38" spans="1:10" ht="13.15" x14ac:dyDescent="0.25">
      <c r="A38" s="3"/>
      <c r="B38" s="3"/>
      <c r="C38" s="3"/>
      <c r="D38" s="3"/>
      <c r="E38" s="3"/>
      <c r="F38" s="3"/>
      <c r="G38" s="3"/>
      <c r="H38" s="3"/>
      <c r="I38" s="3"/>
      <c r="J38" s="3"/>
    </row>
    <row r="39" spans="1:10" ht="13.15" x14ac:dyDescent="0.25">
      <c r="A39" s="3"/>
      <c r="B39" s="3"/>
      <c r="C39" s="3"/>
      <c r="D39" s="3"/>
      <c r="E39" s="3"/>
      <c r="F39" s="3"/>
      <c r="G39" s="3"/>
      <c r="H39" s="3"/>
      <c r="I39" s="3"/>
      <c r="J39" s="3"/>
    </row>
    <row r="40" spans="1:10" ht="13.15" x14ac:dyDescent="0.25">
      <c r="A40" s="3"/>
      <c r="B40" s="3"/>
      <c r="C40" s="3"/>
      <c r="D40" s="3"/>
      <c r="E40" s="3"/>
      <c r="F40" s="3"/>
      <c r="G40" s="3"/>
      <c r="H40" s="3"/>
      <c r="I40" s="3"/>
      <c r="J40" s="3"/>
    </row>
    <row r="42" spans="1:10" ht="13.15" x14ac:dyDescent="0.25">
      <c r="A42" s="1" t="s">
        <v>116</v>
      </c>
    </row>
    <row r="43" spans="1:10" ht="13.15" x14ac:dyDescent="0.25">
      <c r="A43" s="3"/>
      <c r="B43" s="3"/>
      <c r="C43" s="3"/>
      <c r="D43" s="3"/>
      <c r="E43" s="3"/>
      <c r="F43" s="3"/>
      <c r="G43" s="3"/>
      <c r="H43" s="3"/>
      <c r="I43" s="3"/>
      <c r="J43" s="3"/>
    </row>
    <row r="44" spans="1:10" ht="13.15" x14ac:dyDescent="0.25">
      <c r="A44" s="3"/>
      <c r="B44" s="3"/>
      <c r="C44" s="3"/>
      <c r="D44" s="3"/>
      <c r="E44" s="3"/>
      <c r="F44" s="3"/>
      <c r="G44" s="3"/>
      <c r="H44" s="3"/>
      <c r="I44" s="3"/>
      <c r="J44" s="3"/>
    </row>
    <row r="45" spans="1:10" ht="13.15" x14ac:dyDescent="0.25">
      <c r="A45" s="3"/>
      <c r="B45" s="3"/>
      <c r="C45" s="3"/>
      <c r="D45" s="3"/>
      <c r="E45" s="3"/>
      <c r="F45" s="3"/>
      <c r="G45" s="3"/>
      <c r="H45" s="3"/>
      <c r="I45" s="3"/>
      <c r="J45" s="3"/>
    </row>
    <row r="46" spans="1:10" ht="13.15" x14ac:dyDescent="0.25">
      <c r="A46" s="3"/>
      <c r="B46" s="3"/>
      <c r="C46" s="3"/>
      <c r="D46" s="3"/>
      <c r="E46" s="3"/>
      <c r="F46" s="3"/>
      <c r="G46" s="3"/>
      <c r="H46" s="3"/>
      <c r="I46" s="3"/>
      <c r="J46" s="3"/>
    </row>
    <row r="47" spans="1:10" ht="13.15" x14ac:dyDescent="0.25">
      <c r="A47" s="3"/>
      <c r="B47" s="3"/>
      <c r="C47" s="3"/>
      <c r="D47" s="3"/>
      <c r="E47" s="3"/>
      <c r="F47" s="3"/>
      <c r="G47" s="3"/>
      <c r="H47" s="3"/>
      <c r="I47" s="3"/>
      <c r="J47" s="3"/>
    </row>
    <row r="49" spans="1:10" ht="13.15" x14ac:dyDescent="0.25">
      <c r="A49" s="1" t="s">
        <v>155</v>
      </c>
    </row>
    <row r="50" spans="1:10" ht="13.15" x14ac:dyDescent="0.25">
      <c r="A50" s="3"/>
      <c r="B50" s="3"/>
      <c r="C50" s="3"/>
      <c r="D50" s="3"/>
      <c r="E50" s="3"/>
      <c r="F50" s="3"/>
      <c r="G50" s="3"/>
      <c r="H50" s="3"/>
      <c r="I50" s="3"/>
      <c r="J50" s="3"/>
    </row>
    <row r="51" spans="1:10" ht="13.15" x14ac:dyDescent="0.25">
      <c r="A51" s="3"/>
      <c r="B51" s="3"/>
      <c r="C51" s="3"/>
      <c r="D51" s="3"/>
      <c r="E51" s="3"/>
      <c r="F51" s="3"/>
      <c r="G51" s="3"/>
      <c r="H51" s="3"/>
      <c r="I51" s="3"/>
      <c r="J51" s="3"/>
    </row>
    <row r="52" spans="1:10" ht="13.15" x14ac:dyDescent="0.25">
      <c r="A52" s="3"/>
      <c r="B52" s="3"/>
      <c r="C52" s="3"/>
      <c r="D52" s="3"/>
      <c r="E52" s="3"/>
      <c r="F52" s="3"/>
      <c r="G52" s="3"/>
      <c r="H52" s="3"/>
      <c r="I52" s="3"/>
      <c r="J52" s="3"/>
    </row>
    <row r="53" spans="1:10" ht="13.15" x14ac:dyDescent="0.25">
      <c r="A53" s="3"/>
      <c r="B53" s="3"/>
      <c r="C53" s="3"/>
      <c r="D53" s="3"/>
      <c r="E53" s="3"/>
      <c r="F53" s="3"/>
      <c r="G53" s="3"/>
      <c r="H53" s="3"/>
      <c r="I53" s="3"/>
      <c r="J53" s="3"/>
    </row>
    <row r="54" spans="1:10" ht="13.15" x14ac:dyDescent="0.25">
      <c r="A54" s="3"/>
      <c r="B54" s="3"/>
      <c r="C54" s="3"/>
      <c r="D54" s="3"/>
      <c r="E54" s="3"/>
      <c r="F54" s="3"/>
      <c r="G54" s="3"/>
      <c r="H54" s="3"/>
      <c r="I54" s="3"/>
      <c r="J54" s="3"/>
    </row>
    <row r="56" spans="1:10" ht="13.15" x14ac:dyDescent="0.25">
      <c r="A56" s="1" t="s">
        <v>156</v>
      </c>
    </row>
    <row r="57" spans="1:10" x14ac:dyDescent="0.25">
      <c r="A57" s="3"/>
      <c r="B57" s="3"/>
      <c r="C57" s="3"/>
      <c r="D57" s="3"/>
      <c r="E57" s="3"/>
      <c r="F57" s="3"/>
      <c r="G57" s="3"/>
      <c r="H57" s="3"/>
      <c r="I57" s="3"/>
      <c r="J57" s="3"/>
    </row>
    <row r="58" spans="1:10" x14ac:dyDescent="0.25">
      <c r="A58" s="3"/>
      <c r="B58" s="3"/>
      <c r="C58" s="3"/>
      <c r="D58" s="3"/>
      <c r="E58" s="3"/>
      <c r="F58" s="3"/>
      <c r="G58" s="3"/>
      <c r="H58" s="3"/>
      <c r="I58" s="3"/>
      <c r="J58" s="3"/>
    </row>
    <row r="59" spans="1:10" x14ac:dyDescent="0.25">
      <c r="A59" s="3"/>
      <c r="B59" s="3"/>
      <c r="C59" s="3"/>
      <c r="D59" s="3"/>
      <c r="E59" s="3"/>
      <c r="F59" s="3"/>
      <c r="G59" s="3"/>
      <c r="H59" s="3"/>
      <c r="I59" s="3"/>
      <c r="J59" s="3"/>
    </row>
    <row r="60" spans="1:10" x14ac:dyDescent="0.25">
      <c r="A60" s="3"/>
      <c r="B60" s="3"/>
      <c r="C60" s="3"/>
      <c r="D60" s="3"/>
      <c r="E60" s="3"/>
      <c r="F60" s="3"/>
      <c r="G60" s="3"/>
      <c r="H60" s="3"/>
      <c r="I60" s="3"/>
      <c r="J60" s="3"/>
    </row>
    <row r="61" spans="1:10" x14ac:dyDescent="0.25">
      <c r="A61" s="3"/>
      <c r="B61" s="3"/>
      <c r="C61" s="3"/>
      <c r="D61" s="3"/>
      <c r="E61" s="3"/>
      <c r="F61" s="3"/>
      <c r="G61" s="3"/>
      <c r="H61" s="3"/>
      <c r="I61" s="3"/>
      <c r="J61" s="3"/>
    </row>
    <row r="63" spans="1:10" x14ac:dyDescent="0.25">
      <c r="A63" s="1" t="s">
        <v>295</v>
      </c>
    </row>
    <row r="64" spans="1:10" x14ac:dyDescent="0.25">
      <c r="A64" s="3"/>
      <c r="B64" s="3"/>
      <c r="C64" s="3"/>
      <c r="D64" s="3"/>
      <c r="E64" s="3"/>
      <c r="F64" s="3"/>
      <c r="G64" s="3"/>
      <c r="H64" s="3"/>
      <c r="I64" s="3"/>
      <c r="J64" s="3"/>
    </row>
    <row r="65" spans="1:10" x14ac:dyDescent="0.25">
      <c r="A65" s="3"/>
      <c r="B65" s="3"/>
      <c r="C65" s="3"/>
      <c r="D65" s="3"/>
      <c r="E65" s="3"/>
      <c r="F65" s="3"/>
      <c r="G65" s="3"/>
      <c r="H65" s="3"/>
      <c r="I65" s="3"/>
      <c r="J65" s="3"/>
    </row>
    <row r="66" spans="1:10" x14ac:dyDescent="0.25">
      <c r="A66" s="3"/>
      <c r="B66" s="3"/>
      <c r="C66" s="3"/>
      <c r="D66" s="3"/>
      <c r="E66" s="3"/>
      <c r="F66" s="3"/>
      <c r="G66" s="3"/>
      <c r="H66" s="3"/>
      <c r="I66" s="3"/>
      <c r="J66" s="3"/>
    </row>
    <row r="67" spans="1:10" x14ac:dyDescent="0.25">
      <c r="A67" s="3"/>
      <c r="B67" s="3"/>
      <c r="C67" s="3"/>
      <c r="D67" s="3"/>
      <c r="E67" s="3"/>
      <c r="F67" s="3"/>
      <c r="G67" s="3"/>
      <c r="H67" s="3"/>
      <c r="I67" s="3"/>
      <c r="J67" s="3"/>
    </row>
    <row r="68" spans="1:10" x14ac:dyDescent="0.25">
      <c r="A68" s="3"/>
      <c r="B68" s="3"/>
      <c r="C68" s="3"/>
      <c r="D68" s="3"/>
      <c r="E68" s="3"/>
      <c r="F68" s="3"/>
      <c r="G68" s="3"/>
      <c r="H68" s="3"/>
      <c r="I68" s="3"/>
      <c r="J68" s="3"/>
    </row>
    <row r="70" spans="1:10" x14ac:dyDescent="0.25">
      <c r="A70" s="1" t="s">
        <v>120</v>
      </c>
    </row>
    <row r="71" spans="1:10" x14ac:dyDescent="0.25">
      <c r="A71" s="3"/>
      <c r="B71" s="3"/>
      <c r="C71" s="3"/>
      <c r="D71" s="3"/>
      <c r="E71" s="3"/>
      <c r="F71" s="3"/>
      <c r="G71" s="3"/>
      <c r="H71" s="3"/>
      <c r="I71" s="3"/>
      <c r="J71" s="3"/>
    </row>
    <row r="72" spans="1:10" x14ac:dyDescent="0.25">
      <c r="A72" s="3"/>
      <c r="B72" s="3"/>
      <c r="C72" s="3"/>
      <c r="D72" s="3"/>
      <c r="E72" s="3"/>
      <c r="F72" s="3"/>
      <c r="G72" s="3"/>
      <c r="H72" s="3"/>
      <c r="I72" s="3"/>
      <c r="J72" s="3"/>
    </row>
    <row r="73" spans="1:10" x14ac:dyDescent="0.25">
      <c r="A73" s="3"/>
      <c r="B73" s="3"/>
      <c r="C73" s="3"/>
      <c r="D73" s="3"/>
      <c r="E73" s="3"/>
      <c r="F73" s="3"/>
      <c r="G73" s="3"/>
      <c r="H73" s="3"/>
      <c r="I73" s="3"/>
      <c r="J73" s="3"/>
    </row>
    <row r="74" spans="1:10" x14ac:dyDescent="0.25">
      <c r="A74" s="3"/>
      <c r="B74" s="3"/>
      <c r="C74" s="3"/>
      <c r="D74" s="3"/>
      <c r="E74" s="3"/>
      <c r="F74" s="3"/>
      <c r="G74" s="3"/>
      <c r="H74" s="3"/>
      <c r="I74" s="3"/>
      <c r="J74" s="3"/>
    </row>
    <row r="75" spans="1:10" x14ac:dyDescent="0.25">
      <c r="A75" s="3"/>
      <c r="B75" s="3"/>
      <c r="C75" s="3"/>
      <c r="D75" s="3"/>
      <c r="E75" s="3"/>
      <c r="F75" s="3"/>
      <c r="G75" s="3"/>
      <c r="H75" s="3"/>
      <c r="I75" s="3"/>
      <c r="J75" s="3"/>
    </row>
    <row r="77" spans="1:10" x14ac:dyDescent="0.25">
      <c r="A77" s="2" t="s">
        <v>117</v>
      </c>
    </row>
    <row r="78" spans="1:10" x14ac:dyDescent="0.25">
      <c r="A78" s="1" t="s">
        <v>114</v>
      </c>
    </row>
    <row r="79" spans="1:10" x14ac:dyDescent="0.25">
      <c r="A79" s="1" t="s">
        <v>118</v>
      </c>
    </row>
    <row r="80" spans="1:10" x14ac:dyDescent="0.25">
      <c r="A80" s="1" t="s">
        <v>7</v>
      </c>
    </row>
    <row r="82" spans="1:10" x14ac:dyDescent="0.25">
      <c r="A82" s="3"/>
      <c r="B82" s="3"/>
      <c r="C82" s="3"/>
      <c r="D82" s="3"/>
      <c r="E82" s="3"/>
      <c r="F82" s="3"/>
      <c r="G82" s="3"/>
      <c r="H82" s="3"/>
      <c r="I82" s="3"/>
      <c r="J82" s="3"/>
    </row>
    <row r="83" spans="1:10" x14ac:dyDescent="0.25">
      <c r="A83" s="3"/>
      <c r="B83" s="3"/>
      <c r="C83" s="3"/>
      <c r="D83" s="3"/>
      <c r="E83" s="3"/>
      <c r="F83" s="3"/>
      <c r="G83" s="3"/>
      <c r="H83" s="3"/>
      <c r="I83" s="3"/>
      <c r="J83" s="3"/>
    </row>
    <row r="84" spans="1:10" x14ac:dyDescent="0.25">
      <c r="A84" s="3"/>
      <c r="B84" s="3"/>
      <c r="C84" s="3"/>
      <c r="D84" s="3"/>
      <c r="E84" s="3"/>
      <c r="F84" s="3"/>
      <c r="G84" s="3"/>
      <c r="H84" s="3"/>
      <c r="I84" s="3"/>
      <c r="J84" s="3"/>
    </row>
    <row r="85" spans="1:10" x14ac:dyDescent="0.25">
      <c r="A85" s="3"/>
      <c r="B85" s="3"/>
      <c r="C85" s="3"/>
      <c r="D85" s="3"/>
      <c r="E85" s="3"/>
      <c r="F85" s="3"/>
      <c r="G85" s="3"/>
      <c r="H85" s="3"/>
      <c r="I85" s="3"/>
      <c r="J85" s="3"/>
    </row>
    <row r="86" spans="1:10" x14ac:dyDescent="0.25">
      <c r="A86" s="3"/>
      <c r="B86" s="3"/>
      <c r="C86" s="3"/>
      <c r="D86" s="3"/>
      <c r="E86" s="3"/>
      <c r="F86" s="3"/>
      <c r="G86" s="3"/>
      <c r="H86" s="3"/>
      <c r="I86" s="3"/>
      <c r="J86" s="3"/>
    </row>
    <row r="87" spans="1:10" x14ac:dyDescent="0.25">
      <c r="A87" s="3"/>
      <c r="B87" s="3"/>
      <c r="C87" s="3"/>
      <c r="D87" s="3"/>
      <c r="E87" s="3"/>
      <c r="F87" s="3"/>
      <c r="G87" s="3"/>
      <c r="H87" s="3"/>
      <c r="I87" s="3"/>
      <c r="J87" s="3"/>
    </row>
    <row r="88" spans="1:10" x14ac:dyDescent="0.25">
      <c r="A88" s="3"/>
      <c r="B88" s="3"/>
      <c r="C88" s="3"/>
      <c r="D88" s="3"/>
      <c r="E88" s="3"/>
      <c r="F88" s="3"/>
      <c r="G88" s="3"/>
      <c r="H88" s="3"/>
      <c r="I88" s="3"/>
      <c r="J88" s="3"/>
    </row>
    <row r="89" spans="1:10" x14ac:dyDescent="0.25">
      <c r="A89" s="3"/>
      <c r="B89" s="3"/>
      <c r="C89" s="3"/>
      <c r="D89" s="3"/>
      <c r="E89" s="3"/>
      <c r="F89" s="3"/>
      <c r="G89" s="3"/>
      <c r="H89" s="3"/>
      <c r="I89" s="3"/>
      <c r="J89" s="3"/>
    </row>
    <row r="90" spans="1:10" x14ac:dyDescent="0.25">
      <c r="A90" s="3"/>
      <c r="B90" s="3"/>
      <c r="C90" s="3"/>
      <c r="D90" s="3"/>
      <c r="E90" s="3"/>
      <c r="F90" s="3"/>
      <c r="G90" s="3"/>
      <c r="H90" s="3"/>
      <c r="I90" s="3"/>
      <c r="J90" s="3"/>
    </row>
    <row r="91" spans="1:10" x14ac:dyDescent="0.25">
      <c r="A91" s="3"/>
      <c r="B91" s="3"/>
      <c r="C91" s="3"/>
      <c r="D91" s="3"/>
      <c r="E91" s="3"/>
      <c r="F91" s="3"/>
      <c r="G91" s="3"/>
      <c r="H91" s="3"/>
      <c r="I91" s="3"/>
      <c r="J91" s="3"/>
    </row>
    <row r="92" spans="1:10" x14ac:dyDescent="0.25">
      <c r="A92" s="3"/>
      <c r="B92" s="3"/>
      <c r="C92" s="3"/>
      <c r="D92" s="3"/>
      <c r="E92" s="3"/>
      <c r="F92" s="3"/>
      <c r="G92" s="3"/>
      <c r="H92" s="3"/>
      <c r="I92" s="3"/>
      <c r="J92" s="3"/>
    </row>
    <row r="93" spans="1:10" x14ac:dyDescent="0.25">
      <c r="A93" s="3"/>
      <c r="B93" s="3"/>
      <c r="C93" s="3"/>
      <c r="D93" s="3"/>
      <c r="E93" s="3"/>
      <c r="F93" s="3"/>
      <c r="G93" s="3"/>
      <c r="H93" s="3"/>
      <c r="I93" s="3"/>
      <c r="J93" s="3"/>
    </row>
    <row r="94" spans="1:10" x14ac:dyDescent="0.25">
      <c r="A94" s="3"/>
      <c r="B94" s="3"/>
      <c r="C94" s="3"/>
      <c r="D94" s="3"/>
      <c r="E94" s="3"/>
      <c r="F94" s="3"/>
      <c r="G94" s="3"/>
      <c r="H94" s="3"/>
      <c r="I94" s="3"/>
      <c r="J94" s="3"/>
    </row>
    <row r="95" spans="1:10" x14ac:dyDescent="0.25">
      <c r="A95" s="3"/>
      <c r="B95" s="3"/>
      <c r="C95" s="3"/>
      <c r="D95" s="3"/>
      <c r="E95" s="3"/>
      <c r="F95" s="3"/>
      <c r="G95" s="3"/>
      <c r="H95" s="3"/>
      <c r="I95" s="3"/>
      <c r="J95" s="3"/>
    </row>
    <row r="96" spans="1:10" x14ac:dyDescent="0.25">
      <c r="A96" s="3"/>
      <c r="B96" s="3"/>
      <c r="C96" s="3"/>
      <c r="D96" s="3"/>
      <c r="E96" s="3"/>
      <c r="F96" s="3"/>
      <c r="G96" s="3"/>
      <c r="H96" s="3"/>
      <c r="I96" s="3"/>
      <c r="J96" s="3"/>
    </row>
    <row r="97" spans="1:10" x14ac:dyDescent="0.25">
      <c r="A97" s="3"/>
      <c r="B97" s="3"/>
      <c r="C97" s="3"/>
      <c r="D97" s="3"/>
      <c r="E97" s="3"/>
      <c r="F97" s="3"/>
      <c r="G97" s="3"/>
      <c r="H97" s="3"/>
      <c r="I97" s="3"/>
      <c r="J97" s="3"/>
    </row>
    <row r="98" spans="1:10" x14ac:dyDescent="0.25">
      <c r="A98" s="3"/>
      <c r="B98" s="3"/>
      <c r="C98" s="3"/>
      <c r="D98" s="3"/>
      <c r="E98" s="3"/>
      <c r="F98" s="3"/>
      <c r="G98" s="3"/>
      <c r="H98" s="3"/>
      <c r="I98" s="3"/>
      <c r="J98" s="3"/>
    </row>
    <row r="99" spans="1:10" x14ac:dyDescent="0.25">
      <c r="A99" s="3"/>
      <c r="B99" s="3"/>
      <c r="C99" s="3"/>
      <c r="D99" s="3"/>
      <c r="E99" s="3"/>
      <c r="F99" s="3"/>
      <c r="G99" s="3"/>
      <c r="H99" s="3"/>
      <c r="I99" s="3"/>
      <c r="J99" s="3"/>
    </row>
    <row r="100" spans="1:10" x14ac:dyDescent="0.25">
      <c r="A100" s="3"/>
      <c r="B100" s="3"/>
      <c r="C100" s="3"/>
      <c r="D100" s="3"/>
      <c r="E100" s="3"/>
      <c r="F100" s="3"/>
      <c r="G100" s="3"/>
      <c r="H100" s="3"/>
      <c r="I100" s="3"/>
      <c r="J100" s="3"/>
    </row>
    <row r="101" spans="1:10" x14ac:dyDescent="0.25">
      <c r="A101" s="3"/>
      <c r="B101" s="3"/>
      <c r="C101" s="3"/>
      <c r="D101" s="3"/>
      <c r="E101" s="3"/>
      <c r="F101" s="3"/>
      <c r="G101" s="3"/>
      <c r="H101" s="3"/>
      <c r="I101" s="3"/>
      <c r="J101" s="3"/>
    </row>
    <row r="102" spans="1:10" x14ac:dyDescent="0.25">
      <c r="A102" s="3"/>
      <c r="B102" s="3"/>
      <c r="C102" s="3"/>
      <c r="D102" s="3"/>
      <c r="E102" s="3"/>
      <c r="F102" s="3"/>
      <c r="G102" s="3"/>
      <c r="H102" s="3"/>
      <c r="I102" s="3"/>
      <c r="J102" s="3"/>
    </row>
    <row r="103" spans="1:10" x14ac:dyDescent="0.25">
      <c r="A103" s="3"/>
      <c r="B103" s="3"/>
      <c r="C103" s="3"/>
      <c r="D103" s="3"/>
      <c r="E103" s="3"/>
      <c r="F103" s="3"/>
      <c r="G103" s="3"/>
      <c r="H103" s="3"/>
      <c r="I103" s="3"/>
      <c r="J103" s="3"/>
    </row>
    <row r="104" spans="1:10" x14ac:dyDescent="0.25">
      <c r="A104" s="3"/>
      <c r="B104" s="3"/>
      <c r="C104" s="3"/>
      <c r="D104" s="3"/>
      <c r="E104" s="3"/>
      <c r="F104" s="3"/>
      <c r="G104" s="3"/>
      <c r="H104" s="3"/>
      <c r="I104" s="3"/>
      <c r="J104" s="3"/>
    </row>
    <row r="105" spans="1:10" x14ac:dyDescent="0.25">
      <c r="A105" s="3"/>
      <c r="B105" s="3"/>
      <c r="C105" s="3"/>
      <c r="D105" s="3"/>
      <c r="E105" s="3"/>
      <c r="F105" s="3"/>
      <c r="G105" s="3"/>
      <c r="H105" s="3"/>
      <c r="I105" s="3"/>
      <c r="J105" s="3"/>
    </row>
    <row r="106" spans="1:10" x14ac:dyDescent="0.25">
      <c r="A106" s="3"/>
      <c r="B106" s="3"/>
      <c r="C106" s="3"/>
      <c r="D106" s="3"/>
      <c r="E106" s="3"/>
      <c r="F106" s="3"/>
      <c r="G106" s="3"/>
      <c r="H106" s="3"/>
      <c r="I106" s="3"/>
      <c r="J106" s="3"/>
    </row>
    <row r="107" spans="1:10" x14ac:dyDescent="0.25">
      <c r="A107" s="3"/>
      <c r="B107" s="3"/>
      <c r="C107" s="3"/>
      <c r="D107" s="3"/>
      <c r="E107" s="3"/>
      <c r="F107" s="3"/>
      <c r="G107" s="3"/>
      <c r="H107" s="3"/>
      <c r="I107" s="3"/>
      <c r="J107" s="3"/>
    </row>
    <row r="108" spans="1:10" x14ac:dyDescent="0.25">
      <c r="A108" s="3"/>
      <c r="B108" s="3"/>
      <c r="C108" s="3"/>
      <c r="D108" s="3"/>
      <c r="E108" s="3"/>
      <c r="F108" s="3"/>
      <c r="G108" s="3"/>
      <c r="H108" s="3"/>
      <c r="I108" s="3"/>
      <c r="J108" s="3"/>
    </row>
    <row r="109" spans="1:10" x14ac:dyDescent="0.25">
      <c r="A109" s="3"/>
      <c r="B109" s="3"/>
      <c r="C109" s="3"/>
      <c r="D109" s="3"/>
      <c r="E109" s="3"/>
      <c r="F109" s="3"/>
      <c r="G109" s="3"/>
      <c r="H109" s="3"/>
      <c r="I109" s="3"/>
      <c r="J109" s="3"/>
    </row>
    <row r="110" spans="1:10" x14ac:dyDescent="0.25">
      <c r="A110" s="3"/>
      <c r="B110" s="3"/>
      <c r="C110" s="3"/>
      <c r="D110" s="3"/>
      <c r="E110" s="3"/>
      <c r="F110" s="3"/>
      <c r="G110" s="3"/>
      <c r="H110" s="3"/>
      <c r="I110" s="3"/>
      <c r="J110" s="3"/>
    </row>
    <row r="111" spans="1:10" x14ac:dyDescent="0.25">
      <c r="A111" s="3"/>
      <c r="B111" s="3"/>
      <c r="C111" s="3"/>
      <c r="D111" s="3"/>
      <c r="E111" s="3"/>
      <c r="F111" s="3"/>
      <c r="G111" s="3"/>
      <c r="H111" s="3"/>
      <c r="I111" s="3"/>
      <c r="J111" s="3"/>
    </row>
    <row r="112" spans="1:10" x14ac:dyDescent="0.25">
      <c r="A112" s="3"/>
      <c r="B112" s="3"/>
      <c r="C112" s="3"/>
      <c r="D112" s="3"/>
      <c r="E112" s="3"/>
      <c r="F112" s="3"/>
      <c r="G112" s="3"/>
      <c r="H112" s="3"/>
      <c r="I112" s="3"/>
      <c r="J112" s="3"/>
    </row>
    <row r="113" spans="1:10" x14ac:dyDescent="0.25">
      <c r="A113" s="3"/>
      <c r="B113" s="3"/>
      <c r="C113" s="3"/>
      <c r="D113" s="3"/>
      <c r="E113" s="3"/>
      <c r="F113" s="3"/>
      <c r="G113" s="3"/>
      <c r="H113" s="3"/>
      <c r="I113" s="3"/>
      <c r="J113" s="3"/>
    </row>
    <row r="114" spans="1:10" x14ac:dyDescent="0.25">
      <c r="A114" s="3"/>
      <c r="B114" s="3"/>
      <c r="C114" s="3"/>
      <c r="D114" s="3"/>
      <c r="E114" s="3"/>
      <c r="F114" s="3"/>
      <c r="G114" s="3"/>
      <c r="H114" s="3"/>
      <c r="I114" s="3"/>
      <c r="J114" s="3"/>
    </row>
    <row r="115" spans="1:10" x14ac:dyDescent="0.25">
      <c r="A115" s="3"/>
      <c r="B115" s="3"/>
      <c r="C115" s="3"/>
      <c r="D115" s="3"/>
      <c r="E115" s="3"/>
      <c r="F115" s="3"/>
      <c r="G115" s="3"/>
      <c r="H115" s="3"/>
      <c r="I115" s="3"/>
      <c r="J115" s="3"/>
    </row>
    <row r="116" spans="1:10" x14ac:dyDescent="0.25">
      <c r="A116" s="3"/>
      <c r="B116" s="3"/>
      <c r="C116" s="3"/>
      <c r="D116" s="3"/>
      <c r="E116" s="3"/>
      <c r="F116" s="3"/>
      <c r="G116" s="3"/>
      <c r="H116" s="3"/>
      <c r="I116" s="3"/>
      <c r="J116" s="3"/>
    </row>
    <row r="117" spans="1:10" x14ac:dyDescent="0.25">
      <c r="A117" s="3"/>
      <c r="B117" s="3"/>
      <c r="C117" s="3"/>
      <c r="D117" s="3"/>
      <c r="E117" s="3"/>
      <c r="F117" s="3"/>
      <c r="G117" s="3"/>
      <c r="H117" s="3"/>
      <c r="I117" s="3"/>
      <c r="J117" s="3"/>
    </row>
    <row r="118" spans="1:10" x14ac:dyDescent="0.25">
      <c r="A118" s="3"/>
      <c r="B118" s="3"/>
      <c r="C118" s="3"/>
      <c r="D118" s="3"/>
      <c r="E118" s="3"/>
      <c r="F118" s="3"/>
      <c r="G118" s="3"/>
      <c r="H118" s="3"/>
      <c r="I118" s="3"/>
      <c r="J118" s="3"/>
    </row>
    <row r="119" spans="1:10" x14ac:dyDescent="0.25">
      <c r="A119" s="3"/>
      <c r="B119" s="3"/>
      <c r="C119" s="3"/>
      <c r="D119" s="3"/>
      <c r="E119" s="3"/>
      <c r="F119" s="3"/>
      <c r="G119" s="3"/>
      <c r="H119" s="3"/>
      <c r="I119" s="3"/>
      <c r="J119" s="3"/>
    </row>
    <row r="120" spans="1:10" x14ac:dyDescent="0.25">
      <c r="A120" s="3"/>
      <c r="B120" s="3"/>
      <c r="C120" s="3"/>
      <c r="D120" s="3"/>
      <c r="E120" s="3"/>
      <c r="F120" s="3"/>
      <c r="G120" s="3"/>
      <c r="H120" s="3"/>
      <c r="I120" s="3"/>
      <c r="J120" s="3"/>
    </row>
    <row r="121" spans="1:10" x14ac:dyDescent="0.25">
      <c r="A121" s="3"/>
      <c r="B121" s="3"/>
      <c r="C121" s="3"/>
      <c r="D121" s="3"/>
      <c r="E121" s="3"/>
      <c r="F121" s="3"/>
      <c r="G121" s="3"/>
      <c r="H121" s="3"/>
      <c r="I121" s="3"/>
      <c r="J121" s="3"/>
    </row>
    <row r="122" spans="1:10" x14ac:dyDescent="0.25">
      <c r="A122" s="3"/>
      <c r="B122" s="3"/>
      <c r="C122" s="3"/>
      <c r="D122" s="3"/>
      <c r="E122" s="3"/>
      <c r="F122" s="3"/>
      <c r="G122" s="3"/>
      <c r="H122" s="3"/>
      <c r="I122" s="3"/>
      <c r="J122" s="3"/>
    </row>
    <row r="123" spans="1:10" x14ac:dyDescent="0.25">
      <c r="A123" s="3"/>
      <c r="B123" s="3"/>
      <c r="C123" s="3"/>
      <c r="D123" s="3"/>
      <c r="E123" s="3"/>
      <c r="F123" s="3"/>
      <c r="G123" s="3"/>
      <c r="H123" s="3"/>
      <c r="I123" s="3"/>
      <c r="J123" s="3"/>
    </row>
    <row r="124" spans="1:10" x14ac:dyDescent="0.25">
      <c r="A124" s="3"/>
      <c r="B124" s="3"/>
      <c r="C124" s="3"/>
      <c r="D124" s="3"/>
      <c r="E124" s="3"/>
      <c r="F124" s="3"/>
      <c r="G124" s="3"/>
      <c r="H124" s="3"/>
      <c r="I124" s="3"/>
      <c r="J124" s="3"/>
    </row>
    <row r="125" spans="1:10" x14ac:dyDescent="0.25">
      <c r="A125" s="3"/>
      <c r="B125" s="3"/>
      <c r="C125" s="3"/>
      <c r="D125" s="3"/>
      <c r="E125" s="3"/>
      <c r="F125" s="3"/>
      <c r="G125" s="3"/>
      <c r="H125" s="3"/>
      <c r="I125" s="3"/>
      <c r="J125" s="3"/>
    </row>
    <row r="126" spans="1:10" x14ac:dyDescent="0.25">
      <c r="A126" s="3"/>
      <c r="B126" s="3"/>
      <c r="C126" s="3"/>
      <c r="D126" s="3"/>
      <c r="E126" s="3"/>
      <c r="F126" s="3"/>
      <c r="G126" s="3"/>
      <c r="H126" s="3"/>
      <c r="I126" s="3"/>
      <c r="J126" s="3"/>
    </row>
    <row r="127" spans="1:10" x14ac:dyDescent="0.25">
      <c r="A127" s="3"/>
      <c r="B127" s="3"/>
      <c r="C127" s="3"/>
      <c r="D127" s="3"/>
      <c r="E127" s="3"/>
      <c r="F127" s="3"/>
      <c r="G127" s="3"/>
      <c r="H127" s="3"/>
      <c r="I127" s="3"/>
      <c r="J127" s="3"/>
    </row>
    <row r="129" spans="1:5" x14ac:dyDescent="0.25">
      <c r="A129" s="2" t="s">
        <v>115</v>
      </c>
    </row>
    <row r="130" spans="1:5" x14ac:dyDescent="0.25">
      <c r="A130" s="1" t="s">
        <v>121</v>
      </c>
    </row>
    <row r="131" spans="1:5" ht="14.25" thickBot="1" x14ac:dyDescent="0.3"/>
    <row r="132" spans="1:5" ht="27" customHeight="1" x14ac:dyDescent="0.25">
      <c r="A132" s="96" t="s">
        <v>122</v>
      </c>
      <c r="B132" s="83" t="s">
        <v>123</v>
      </c>
      <c r="C132" s="83" t="s">
        <v>296</v>
      </c>
      <c r="D132" s="83" t="s">
        <v>157</v>
      </c>
      <c r="E132" s="72" t="s">
        <v>158</v>
      </c>
    </row>
    <row r="133" spans="1:5" x14ac:dyDescent="0.25">
      <c r="A133" s="54">
        <v>1</v>
      </c>
      <c r="B133" s="7"/>
      <c r="C133" s="7"/>
      <c r="D133" s="7"/>
      <c r="E133" s="80"/>
    </row>
    <row r="134" spans="1:5" x14ac:dyDescent="0.25">
      <c r="A134" s="54">
        <f>A133+1</f>
        <v>2</v>
      </c>
      <c r="B134" s="7"/>
      <c r="C134" s="7"/>
      <c r="D134" s="7"/>
      <c r="E134" s="80"/>
    </row>
    <row r="135" spans="1:5" x14ac:dyDescent="0.25">
      <c r="A135" s="54">
        <f t="shared" ref="A135:A142" si="0">A134+1</f>
        <v>3</v>
      </c>
      <c r="B135" s="7"/>
      <c r="C135" s="7"/>
      <c r="D135" s="7"/>
      <c r="E135" s="80"/>
    </row>
    <row r="136" spans="1:5" x14ac:dyDescent="0.25">
      <c r="A136" s="54">
        <f t="shared" si="0"/>
        <v>4</v>
      </c>
      <c r="B136" s="7"/>
      <c r="C136" s="7"/>
      <c r="D136" s="7"/>
      <c r="E136" s="80"/>
    </row>
    <row r="137" spans="1:5" x14ac:dyDescent="0.25">
      <c r="A137" s="54">
        <f t="shared" si="0"/>
        <v>5</v>
      </c>
      <c r="B137" s="7"/>
      <c r="C137" s="7"/>
      <c r="D137" s="7"/>
      <c r="E137" s="80"/>
    </row>
    <row r="138" spans="1:5" x14ac:dyDescent="0.25">
      <c r="A138" s="54">
        <f t="shared" si="0"/>
        <v>6</v>
      </c>
      <c r="B138" s="7"/>
      <c r="C138" s="7"/>
      <c r="D138" s="7"/>
      <c r="E138" s="80"/>
    </row>
    <row r="139" spans="1:5" x14ac:dyDescent="0.25">
      <c r="A139" s="54">
        <f t="shared" si="0"/>
        <v>7</v>
      </c>
      <c r="B139" s="7"/>
      <c r="C139" s="7"/>
      <c r="D139" s="7"/>
      <c r="E139" s="80"/>
    </row>
    <row r="140" spans="1:5" x14ac:dyDescent="0.25">
      <c r="A140" s="54">
        <f t="shared" si="0"/>
        <v>8</v>
      </c>
      <c r="B140" s="7"/>
      <c r="C140" s="7"/>
      <c r="D140" s="7"/>
      <c r="E140" s="80"/>
    </row>
    <row r="141" spans="1:5" x14ac:dyDescent="0.25">
      <c r="A141" s="54">
        <f t="shared" si="0"/>
        <v>9</v>
      </c>
      <c r="B141" s="7"/>
      <c r="C141" s="7"/>
      <c r="D141" s="7"/>
      <c r="E141" s="80"/>
    </row>
    <row r="142" spans="1:5" ht="14.25" thickBot="1" x14ac:dyDescent="0.3">
      <c r="A142" s="55">
        <f t="shared" si="0"/>
        <v>10</v>
      </c>
      <c r="B142" s="82"/>
      <c r="C142" s="82"/>
      <c r="D142" s="82"/>
      <c r="E142" s="81"/>
    </row>
    <row r="143" spans="1:5" x14ac:dyDescent="0.25">
      <c r="A143" s="1" t="s">
        <v>124</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A498C-A546-4197-BF0E-4FE61778D94E}">
  <sheetPr codeName="Sheet2">
    <tabColor theme="5" tint="0.79998168889431442"/>
  </sheetPr>
  <dimension ref="A1:L363"/>
  <sheetViews>
    <sheetView zoomScaleNormal="100" workbookViewId="0"/>
  </sheetViews>
  <sheetFormatPr defaultColWidth="9.140625" defaultRowHeight="13.5" x14ac:dyDescent="0.25"/>
  <cols>
    <col min="1" max="52" width="18.42578125" style="1" customWidth="1"/>
    <col min="53" max="16384" width="9.140625" style="1"/>
  </cols>
  <sheetData>
    <row r="1" spans="1:10" x14ac:dyDescent="0.25">
      <c r="A1" s="2" t="s">
        <v>0</v>
      </c>
    </row>
    <row r="2" spans="1:10" x14ac:dyDescent="0.25">
      <c r="A2" s="1" t="s">
        <v>306</v>
      </c>
    </row>
    <row r="3" spans="1:10" x14ac:dyDescent="0.25">
      <c r="A3" s="1" t="s">
        <v>307</v>
      </c>
    </row>
    <row r="6" spans="1:10" ht="13.15" x14ac:dyDescent="0.25">
      <c r="A6" s="2" t="s">
        <v>1</v>
      </c>
    </row>
    <row r="7" spans="1:10" ht="13.15" x14ac:dyDescent="0.25">
      <c r="A7" s="3" t="s">
        <v>2</v>
      </c>
      <c r="B7" s="3"/>
      <c r="C7" s="3"/>
      <c r="D7" s="3"/>
      <c r="E7" s="3"/>
      <c r="F7" s="3"/>
      <c r="G7" s="3"/>
      <c r="H7" s="3"/>
      <c r="I7" s="3"/>
    </row>
    <row r="8" spans="1:10" ht="13.15" x14ac:dyDescent="0.25">
      <c r="A8" s="4" t="s">
        <v>5</v>
      </c>
      <c r="B8" s="4"/>
      <c r="C8" s="4"/>
      <c r="D8" s="4"/>
      <c r="E8" s="4"/>
      <c r="F8" s="4"/>
      <c r="G8" s="4"/>
      <c r="H8" s="4"/>
      <c r="I8" s="4"/>
    </row>
    <row r="11" spans="1:10" ht="13.15" x14ac:dyDescent="0.25">
      <c r="A11" s="2" t="s">
        <v>126</v>
      </c>
    </row>
    <row r="12" spans="1:10" ht="13.15" x14ac:dyDescent="0.25">
      <c r="A12" s="1" t="s">
        <v>127</v>
      </c>
    </row>
    <row r="13" spans="1:10" ht="13.15" x14ac:dyDescent="0.25">
      <c r="A13" s="1" t="s">
        <v>125</v>
      </c>
    </row>
    <row r="14" spans="1:10" ht="13.15" x14ac:dyDescent="0.25">
      <c r="A14" s="1" t="s">
        <v>7</v>
      </c>
    </row>
    <row r="16" spans="1:10" ht="13.15" x14ac:dyDescent="0.25">
      <c r="A16" s="3"/>
      <c r="B16" s="3"/>
      <c r="C16" s="3"/>
      <c r="D16" s="3"/>
      <c r="E16" s="3"/>
      <c r="F16" s="3"/>
      <c r="G16" s="3"/>
      <c r="H16" s="3"/>
      <c r="I16" s="3"/>
      <c r="J16" s="3"/>
    </row>
    <row r="17" spans="1:10" ht="13.15" x14ac:dyDescent="0.25">
      <c r="A17" s="3"/>
      <c r="B17" s="3"/>
      <c r="C17" s="3"/>
      <c r="D17" s="3"/>
      <c r="E17" s="3"/>
      <c r="F17" s="3"/>
      <c r="G17" s="3"/>
      <c r="H17" s="3"/>
      <c r="I17" s="3"/>
      <c r="J17" s="3"/>
    </row>
    <row r="18" spans="1:10" ht="13.15" x14ac:dyDescent="0.25">
      <c r="A18" s="3"/>
      <c r="B18" s="3"/>
      <c r="C18" s="3"/>
      <c r="D18" s="3"/>
      <c r="E18" s="3"/>
      <c r="F18" s="3"/>
      <c r="G18" s="3"/>
      <c r="H18" s="3"/>
      <c r="I18" s="3"/>
      <c r="J18" s="3"/>
    </row>
    <row r="19" spans="1:10" ht="13.15" x14ac:dyDescent="0.25">
      <c r="A19" s="3"/>
      <c r="B19" s="3"/>
      <c r="C19" s="3"/>
      <c r="D19" s="3"/>
      <c r="E19" s="3"/>
      <c r="F19" s="3"/>
      <c r="G19" s="3"/>
      <c r="H19" s="3"/>
      <c r="I19" s="3"/>
      <c r="J19" s="3"/>
    </row>
    <row r="20" spans="1:10" ht="13.15" x14ac:dyDescent="0.25">
      <c r="A20" s="3"/>
      <c r="B20" s="3"/>
      <c r="C20" s="3"/>
      <c r="D20" s="3"/>
      <c r="E20" s="3"/>
      <c r="F20" s="3"/>
      <c r="G20" s="3"/>
      <c r="H20" s="3"/>
      <c r="I20" s="3"/>
      <c r="J20" s="3"/>
    </row>
    <row r="21" spans="1:10" ht="13.15" x14ac:dyDescent="0.25">
      <c r="A21" s="3"/>
      <c r="B21" s="3"/>
      <c r="C21" s="3"/>
      <c r="D21" s="3"/>
      <c r="E21" s="3"/>
      <c r="F21" s="3"/>
      <c r="G21" s="3"/>
      <c r="H21" s="3"/>
      <c r="I21" s="3"/>
      <c r="J21" s="3"/>
    </row>
    <row r="22" spans="1:10" ht="13.15" x14ac:dyDescent="0.25">
      <c r="A22" s="3"/>
      <c r="B22" s="3"/>
      <c r="C22" s="3"/>
      <c r="D22" s="3"/>
      <c r="E22" s="3"/>
      <c r="F22" s="3"/>
      <c r="G22" s="3"/>
      <c r="H22" s="3"/>
      <c r="I22" s="3"/>
      <c r="J22" s="3"/>
    </row>
    <row r="23" spans="1:10" ht="13.15" x14ac:dyDescent="0.25">
      <c r="A23" s="3"/>
      <c r="B23" s="3"/>
      <c r="C23" s="3"/>
      <c r="D23" s="3"/>
      <c r="E23" s="3"/>
      <c r="F23" s="3"/>
      <c r="G23" s="3"/>
      <c r="H23" s="3"/>
      <c r="I23" s="3"/>
      <c r="J23" s="3"/>
    </row>
    <row r="24" spans="1:10" ht="13.15" x14ac:dyDescent="0.25">
      <c r="A24" s="3"/>
      <c r="B24" s="3"/>
      <c r="C24" s="3"/>
      <c r="D24" s="3"/>
      <c r="E24" s="3"/>
      <c r="F24" s="3"/>
      <c r="G24" s="3"/>
      <c r="H24" s="3"/>
      <c r="I24" s="3"/>
      <c r="J24" s="3"/>
    </row>
    <row r="25" spans="1:10" ht="13.15" x14ac:dyDescent="0.25">
      <c r="A25" s="3"/>
      <c r="B25" s="3"/>
      <c r="C25" s="3"/>
      <c r="D25" s="3"/>
      <c r="E25" s="3"/>
      <c r="F25" s="3"/>
      <c r="G25" s="3"/>
      <c r="H25" s="3"/>
      <c r="I25" s="3"/>
      <c r="J25" s="3"/>
    </row>
    <row r="26" spans="1:10" ht="13.15" x14ac:dyDescent="0.25">
      <c r="A26" s="3"/>
      <c r="B26" s="3"/>
      <c r="C26" s="3"/>
      <c r="D26" s="3"/>
      <c r="E26" s="3"/>
      <c r="F26" s="3"/>
      <c r="G26" s="3"/>
      <c r="H26" s="3"/>
      <c r="I26" s="3"/>
      <c r="J26" s="3"/>
    </row>
    <row r="27" spans="1:10" ht="13.15" x14ac:dyDescent="0.25">
      <c r="A27" s="3"/>
      <c r="B27" s="3"/>
      <c r="C27" s="3"/>
      <c r="D27" s="3"/>
      <c r="E27" s="3"/>
      <c r="F27" s="3"/>
      <c r="G27" s="3"/>
      <c r="H27" s="3"/>
      <c r="I27" s="3"/>
      <c r="J27" s="3"/>
    </row>
    <row r="28" spans="1:10" ht="13.15" x14ac:dyDescent="0.25">
      <c r="A28" s="3"/>
      <c r="B28" s="3"/>
      <c r="C28" s="3"/>
      <c r="D28" s="3"/>
      <c r="E28" s="3"/>
      <c r="F28" s="3"/>
      <c r="G28" s="3"/>
      <c r="H28" s="3"/>
      <c r="I28" s="3"/>
      <c r="J28" s="3"/>
    </row>
    <row r="29" spans="1:10" ht="13.15" x14ac:dyDescent="0.25">
      <c r="A29" s="3"/>
      <c r="B29" s="3"/>
      <c r="C29" s="3"/>
      <c r="D29" s="3"/>
      <c r="E29" s="3"/>
      <c r="F29" s="3"/>
      <c r="G29" s="3"/>
      <c r="H29" s="3"/>
      <c r="I29" s="3"/>
      <c r="J29" s="3"/>
    </row>
    <row r="30" spans="1:10" ht="13.15" x14ac:dyDescent="0.25">
      <c r="A30" s="3"/>
      <c r="B30" s="3"/>
      <c r="C30" s="3"/>
      <c r="D30" s="3"/>
      <c r="E30" s="3"/>
      <c r="F30" s="3"/>
      <c r="G30" s="3"/>
      <c r="H30" s="3"/>
      <c r="I30" s="3"/>
      <c r="J30" s="3"/>
    </row>
    <row r="31" spans="1:10" ht="13.15" x14ac:dyDescent="0.25">
      <c r="A31" s="3"/>
      <c r="B31" s="3"/>
      <c r="C31" s="3"/>
      <c r="D31" s="3"/>
      <c r="E31" s="3"/>
      <c r="F31" s="3"/>
      <c r="G31" s="3"/>
      <c r="H31" s="3"/>
      <c r="I31" s="3"/>
      <c r="J31" s="3"/>
    </row>
    <row r="32" spans="1:10" ht="13.15" x14ac:dyDescent="0.25">
      <c r="A32" s="3"/>
      <c r="B32" s="3"/>
      <c r="C32" s="3"/>
      <c r="D32" s="3"/>
      <c r="E32" s="3"/>
      <c r="F32" s="3"/>
      <c r="G32" s="3"/>
      <c r="H32" s="3"/>
      <c r="I32" s="3"/>
      <c r="J32" s="3"/>
    </row>
    <row r="33" spans="1:10" ht="13.15" x14ac:dyDescent="0.25">
      <c r="A33" s="3"/>
      <c r="B33" s="3"/>
      <c r="C33" s="3"/>
      <c r="D33" s="3"/>
      <c r="E33" s="3"/>
      <c r="F33" s="3"/>
      <c r="G33" s="3"/>
      <c r="H33" s="3"/>
      <c r="I33" s="3"/>
      <c r="J33" s="3"/>
    </row>
    <row r="34" spans="1:10" ht="13.15" x14ac:dyDescent="0.25">
      <c r="A34" s="3"/>
      <c r="B34" s="3"/>
      <c r="C34" s="3"/>
      <c r="D34" s="3"/>
      <c r="E34" s="3"/>
      <c r="F34" s="3"/>
      <c r="G34" s="3"/>
      <c r="H34" s="3"/>
      <c r="I34" s="3"/>
      <c r="J34" s="3"/>
    </row>
    <row r="35" spans="1:10" ht="13.15" x14ac:dyDescent="0.25">
      <c r="A35" s="3"/>
      <c r="B35" s="3"/>
      <c r="C35" s="3"/>
      <c r="D35" s="3"/>
      <c r="E35" s="3"/>
      <c r="F35" s="3"/>
      <c r="G35" s="3"/>
      <c r="H35" s="3"/>
      <c r="I35" s="3"/>
      <c r="J35" s="3"/>
    </row>
    <row r="36" spans="1:10" ht="13.15" x14ac:dyDescent="0.25">
      <c r="A36" s="3"/>
      <c r="B36" s="3"/>
      <c r="C36" s="3"/>
      <c r="D36" s="3"/>
      <c r="E36" s="3"/>
      <c r="F36" s="3"/>
      <c r="G36" s="3"/>
      <c r="H36" s="3"/>
      <c r="I36" s="3"/>
      <c r="J36" s="3"/>
    </row>
    <row r="37" spans="1:10" ht="13.15" x14ac:dyDescent="0.25">
      <c r="A37" s="3"/>
      <c r="B37" s="3"/>
      <c r="C37" s="3"/>
      <c r="D37" s="3"/>
      <c r="E37" s="3"/>
      <c r="F37" s="3"/>
      <c r="G37" s="3"/>
      <c r="H37" s="3"/>
      <c r="I37" s="3"/>
      <c r="J37" s="3"/>
    </row>
    <row r="38" spans="1:10" ht="13.15" x14ac:dyDescent="0.25">
      <c r="A38" s="3"/>
      <c r="B38" s="3"/>
      <c r="C38" s="3"/>
      <c r="D38" s="3"/>
      <c r="E38" s="3"/>
      <c r="F38" s="3"/>
      <c r="G38" s="3"/>
      <c r="H38" s="3"/>
      <c r="I38" s="3"/>
      <c r="J38" s="3"/>
    </row>
    <row r="39" spans="1:10" ht="13.15" x14ac:dyDescent="0.25">
      <c r="A39" s="3"/>
      <c r="B39" s="3"/>
      <c r="C39" s="3"/>
      <c r="D39" s="3"/>
      <c r="E39" s="3"/>
      <c r="F39" s="3"/>
      <c r="G39" s="3"/>
      <c r="H39" s="3"/>
      <c r="I39" s="3"/>
      <c r="J39" s="3"/>
    </row>
    <row r="40" spans="1:10" ht="13.15" x14ac:dyDescent="0.25">
      <c r="A40" s="3"/>
      <c r="B40" s="3"/>
      <c r="C40" s="3"/>
      <c r="D40" s="3"/>
      <c r="E40" s="3"/>
      <c r="F40" s="3"/>
      <c r="G40" s="3"/>
      <c r="H40" s="3"/>
      <c r="I40" s="3"/>
      <c r="J40" s="3"/>
    </row>
    <row r="41" spans="1:10" ht="13.15" x14ac:dyDescent="0.25">
      <c r="A41" s="3"/>
      <c r="B41" s="3"/>
      <c r="C41" s="3"/>
      <c r="D41" s="3"/>
      <c r="E41" s="3"/>
      <c r="F41" s="3"/>
      <c r="G41" s="3"/>
      <c r="H41" s="3"/>
      <c r="I41" s="3"/>
      <c r="J41" s="3"/>
    </row>
    <row r="42" spans="1:10" ht="13.15" x14ac:dyDescent="0.25">
      <c r="A42" s="3"/>
      <c r="B42" s="3"/>
      <c r="C42" s="3"/>
      <c r="D42" s="3"/>
      <c r="E42" s="3"/>
      <c r="F42" s="3"/>
      <c r="G42" s="3"/>
      <c r="H42" s="3"/>
      <c r="I42" s="3"/>
      <c r="J42" s="3"/>
    </row>
    <row r="43" spans="1:10" ht="13.15" x14ac:dyDescent="0.25">
      <c r="A43" s="3"/>
      <c r="B43" s="3"/>
      <c r="C43" s="3"/>
      <c r="D43" s="3"/>
      <c r="E43" s="3"/>
      <c r="F43" s="3"/>
      <c r="G43" s="3"/>
      <c r="H43" s="3"/>
      <c r="I43" s="3"/>
      <c r="J43" s="3"/>
    </row>
    <row r="44" spans="1:10" ht="13.15" x14ac:dyDescent="0.25">
      <c r="A44" s="3"/>
      <c r="B44" s="3"/>
      <c r="C44" s="3"/>
      <c r="D44" s="3"/>
      <c r="E44" s="3"/>
      <c r="F44" s="3"/>
      <c r="G44" s="3"/>
      <c r="H44" s="3"/>
      <c r="I44" s="3"/>
      <c r="J44" s="3"/>
    </row>
    <row r="45" spans="1:10" ht="13.15" x14ac:dyDescent="0.25">
      <c r="A45" s="3"/>
      <c r="B45" s="3"/>
      <c r="C45" s="3"/>
      <c r="D45" s="3"/>
      <c r="E45" s="3"/>
      <c r="F45" s="3"/>
      <c r="G45" s="3"/>
      <c r="H45" s="3"/>
      <c r="I45" s="3"/>
      <c r="J45" s="3"/>
    </row>
    <row r="46" spans="1:10" ht="13.15" x14ac:dyDescent="0.25">
      <c r="A46" s="3"/>
      <c r="B46" s="3"/>
      <c r="C46" s="3"/>
      <c r="D46" s="3"/>
      <c r="E46" s="3"/>
      <c r="F46" s="3"/>
      <c r="G46" s="3"/>
      <c r="H46" s="3"/>
      <c r="I46" s="3"/>
      <c r="J46" s="3"/>
    </row>
    <row r="47" spans="1:10" ht="13.15" x14ac:dyDescent="0.25">
      <c r="A47" s="3"/>
      <c r="B47" s="3"/>
      <c r="C47" s="3"/>
      <c r="D47" s="3"/>
      <c r="E47" s="3"/>
      <c r="F47" s="3"/>
      <c r="G47" s="3"/>
      <c r="H47" s="3"/>
      <c r="I47" s="3"/>
      <c r="J47" s="3"/>
    </row>
    <row r="48" spans="1:10" ht="13.15" x14ac:dyDescent="0.25">
      <c r="A48" s="3"/>
      <c r="B48" s="3"/>
      <c r="C48" s="3"/>
      <c r="D48" s="3"/>
      <c r="E48" s="3"/>
      <c r="F48" s="3"/>
      <c r="G48" s="3"/>
      <c r="H48" s="3"/>
      <c r="I48" s="3"/>
      <c r="J48" s="3"/>
    </row>
    <row r="49" spans="1:10" ht="13.15" x14ac:dyDescent="0.25">
      <c r="A49" s="3"/>
      <c r="B49" s="3"/>
      <c r="C49" s="3"/>
      <c r="D49" s="3"/>
      <c r="E49" s="3"/>
      <c r="F49" s="3"/>
      <c r="G49" s="3"/>
      <c r="H49" s="3"/>
      <c r="I49" s="3"/>
      <c r="J49" s="3"/>
    </row>
    <row r="50" spans="1:10" ht="13.15" x14ac:dyDescent="0.25">
      <c r="A50" s="3"/>
      <c r="B50" s="3"/>
      <c r="C50" s="3"/>
      <c r="D50" s="3"/>
      <c r="E50" s="3"/>
      <c r="F50" s="3"/>
      <c r="G50" s="3"/>
      <c r="H50" s="3"/>
      <c r="I50" s="3"/>
      <c r="J50" s="3"/>
    </row>
    <row r="51" spans="1:10" ht="13.15" x14ac:dyDescent="0.25">
      <c r="A51" s="3"/>
      <c r="B51" s="3"/>
      <c r="C51" s="3"/>
      <c r="D51" s="3"/>
      <c r="E51" s="3"/>
      <c r="F51" s="3"/>
      <c r="G51" s="3"/>
      <c r="H51" s="3"/>
      <c r="I51" s="3"/>
      <c r="J51" s="3"/>
    </row>
    <row r="52" spans="1:10" ht="13.15" x14ac:dyDescent="0.25">
      <c r="A52" s="3"/>
      <c r="B52" s="3"/>
      <c r="C52" s="3"/>
      <c r="D52" s="3"/>
      <c r="E52" s="3"/>
      <c r="F52" s="3"/>
      <c r="G52" s="3"/>
      <c r="H52" s="3"/>
      <c r="I52" s="3"/>
      <c r="J52" s="3"/>
    </row>
    <row r="53" spans="1:10" ht="13.15" x14ac:dyDescent="0.25">
      <c r="A53" s="3"/>
      <c r="B53" s="3"/>
      <c r="C53" s="3"/>
      <c r="D53" s="3"/>
      <c r="E53" s="3"/>
      <c r="F53" s="3"/>
      <c r="G53" s="3"/>
      <c r="H53" s="3"/>
      <c r="I53" s="3"/>
      <c r="J53" s="3"/>
    </row>
    <row r="54" spans="1:10" ht="13.15" x14ac:dyDescent="0.25">
      <c r="A54" s="3"/>
      <c r="B54" s="3"/>
      <c r="C54" s="3"/>
      <c r="D54" s="3"/>
      <c r="E54" s="3"/>
      <c r="F54" s="3"/>
      <c r="G54" s="3"/>
      <c r="H54" s="3"/>
      <c r="I54" s="3"/>
      <c r="J54" s="3"/>
    </row>
    <row r="55" spans="1:10" ht="13.15" x14ac:dyDescent="0.25">
      <c r="A55" s="3"/>
      <c r="B55" s="3"/>
      <c r="C55" s="3"/>
      <c r="D55" s="3"/>
      <c r="E55" s="3"/>
      <c r="F55" s="3"/>
      <c r="G55" s="3"/>
      <c r="H55" s="3"/>
      <c r="I55" s="3"/>
      <c r="J55" s="3"/>
    </row>
    <row r="56" spans="1:10" ht="13.15" x14ac:dyDescent="0.25">
      <c r="A56" s="3"/>
      <c r="B56" s="3"/>
      <c r="C56" s="3"/>
      <c r="D56" s="3"/>
      <c r="E56" s="3"/>
      <c r="F56" s="3"/>
      <c r="G56" s="3"/>
      <c r="H56" s="3"/>
      <c r="I56" s="3"/>
      <c r="J56" s="3"/>
    </row>
    <row r="57" spans="1:10" ht="13.15" x14ac:dyDescent="0.25">
      <c r="A57" s="3"/>
      <c r="B57" s="3"/>
      <c r="C57" s="3"/>
      <c r="D57" s="3"/>
      <c r="E57" s="3"/>
      <c r="F57" s="3"/>
      <c r="G57" s="3"/>
      <c r="H57" s="3"/>
      <c r="I57" s="3"/>
      <c r="J57" s="3"/>
    </row>
    <row r="58" spans="1:10" ht="13.15" x14ac:dyDescent="0.25">
      <c r="A58" s="3"/>
      <c r="B58" s="3"/>
      <c r="C58" s="3"/>
      <c r="D58" s="3"/>
      <c r="E58" s="3"/>
      <c r="F58" s="3"/>
      <c r="G58" s="3"/>
      <c r="H58" s="3"/>
      <c r="I58" s="3"/>
      <c r="J58" s="3"/>
    </row>
    <row r="59" spans="1:10" ht="13.15" x14ac:dyDescent="0.25">
      <c r="A59" s="3"/>
      <c r="B59" s="3"/>
      <c r="C59" s="3"/>
      <c r="D59" s="3"/>
      <c r="E59" s="3"/>
      <c r="F59" s="3"/>
      <c r="G59" s="3"/>
      <c r="H59" s="3"/>
      <c r="I59" s="3"/>
      <c r="J59" s="3"/>
    </row>
    <row r="60" spans="1:10" ht="13.15" x14ac:dyDescent="0.25">
      <c r="A60" s="3"/>
      <c r="B60" s="3"/>
      <c r="C60" s="3"/>
      <c r="D60" s="3"/>
      <c r="E60" s="3"/>
      <c r="F60" s="3"/>
      <c r="G60" s="3"/>
      <c r="H60" s="3"/>
      <c r="I60" s="3"/>
      <c r="J60" s="3"/>
    </row>
    <row r="61" spans="1:10" ht="13.15" x14ac:dyDescent="0.25">
      <c r="A61" s="3"/>
      <c r="B61" s="3"/>
      <c r="C61" s="3"/>
      <c r="D61" s="3"/>
      <c r="E61" s="3"/>
      <c r="F61" s="3"/>
      <c r="G61" s="3"/>
      <c r="H61" s="3"/>
      <c r="I61" s="3"/>
      <c r="J61" s="3"/>
    </row>
    <row r="63" spans="1:10" ht="13.15" x14ac:dyDescent="0.25">
      <c r="A63" s="2" t="s">
        <v>159</v>
      </c>
    </row>
    <row r="64" spans="1:10" ht="13.15" x14ac:dyDescent="0.25">
      <c r="A64" s="1" t="s">
        <v>140</v>
      </c>
    </row>
    <row r="65" spans="1:11" ht="13.9" thickBot="1" x14ac:dyDescent="0.3"/>
    <row r="66" spans="1:11" ht="15" customHeight="1" x14ac:dyDescent="0.25">
      <c r="A66" s="133" t="s">
        <v>129</v>
      </c>
      <c r="B66" s="134"/>
      <c r="C66" s="131"/>
      <c r="D66" s="130" t="s">
        <v>130</v>
      </c>
      <c r="E66" s="134"/>
      <c r="F66" s="132"/>
    </row>
    <row r="67" spans="1:11" x14ac:dyDescent="0.25">
      <c r="A67" s="56" t="s">
        <v>134</v>
      </c>
      <c r="B67" s="22" t="s">
        <v>110</v>
      </c>
      <c r="C67" s="22" t="s">
        <v>52</v>
      </c>
      <c r="D67" s="22" t="s">
        <v>135</v>
      </c>
      <c r="E67" s="22" t="s">
        <v>110</v>
      </c>
      <c r="F67" s="29" t="s">
        <v>52</v>
      </c>
    </row>
    <row r="68" spans="1:11" x14ac:dyDescent="0.25">
      <c r="A68" s="5" t="s">
        <v>131</v>
      </c>
      <c r="B68" s="7"/>
      <c r="C68" s="24">
        <f>B68*kg2lb</f>
        <v>0</v>
      </c>
      <c r="D68" s="7" t="s">
        <v>136</v>
      </c>
      <c r="E68" s="7"/>
      <c r="F68" s="25">
        <f>E68*kg2lb</f>
        <v>0</v>
      </c>
    </row>
    <row r="69" spans="1:11" x14ac:dyDescent="0.25">
      <c r="A69" s="5" t="s">
        <v>132</v>
      </c>
      <c r="B69" s="7"/>
      <c r="C69" s="24">
        <f>B69*kg2lb</f>
        <v>0</v>
      </c>
      <c r="D69" s="7" t="s">
        <v>137</v>
      </c>
      <c r="E69" s="7"/>
      <c r="F69" s="25">
        <f>E69*kg2lb</f>
        <v>0</v>
      </c>
    </row>
    <row r="70" spans="1:11" x14ac:dyDescent="0.25">
      <c r="A70" s="5" t="s">
        <v>133</v>
      </c>
      <c r="B70" s="7"/>
      <c r="C70" s="24">
        <f>B70*kg2lb</f>
        <v>0</v>
      </c>
      <c r="D70" s="7" t="s">
        <v>138</v>
      </c>
      <c r="E70" s="7"/>
      <c r="F70" s="25">
        <f>E70*kg2lb</f>
        <v>0</v>
      </c>
    </row>
    <row r="71" spans="1:11" x14ac:dyDescent="0.25">
      <c r="A71" s="57" t="s">
        <v>18</v>
      </c>
      <c r="B71" s="58">
        <f>SUM(B68:B70)</f>
        <v>0</v>
      </c>
      <c r="C71" s="58">
        <f>SUM(C68:C70)</f>
        <v>0</v>
      </c>
      <c r="D71" s="59" t="s">
        <v>18</v>
      </c>
      <c r="E71" s="58">
        <f>SUM(E68:E70)</f>
        <v>0</v>
      </c>
      <c r="F71" s="60">
        <f>SUM(F68:F70)</f>
        <v>0</v>
      </c>
    </row>
    <row r="72" spans="1:11" ht="14.25" thickBot="1" x14ac:dyDescent="0.3">
      <c r="A72" s="61"/>
      <c r="B72" s="63"/>
      <c r="C72" s="63"/>
      <c r="D72" s="62" t="s">
        <v>139</v>
      </c>
      <c r="E72" s="64">
        <f>E71-B71</f>
        <v>0</v>
      </c>
      <c r="F72" s="28">
        <f>F71-C71</f>
        <v>0</v>
      </c>
    </row>
    <row r="73" spans="1:11" x14ac:dyDescent="0.25">
      <c r="A73" s="1" t="s">
        <v>128</v>
      </c>
    </row>
    <row r="75" spans="1:11" x14ac:dyDescent="0.25">
      <c r="A75" s="1" t="s">
        <v>153</v>
      </c>
    </row>
    <row r="76" spans="1:11" ht="14.25" thickBot="1" x14ac:dyDescent="0.3"/>
    <row r="77" spans="1:11" ht="15" customHeight="1" x14ac:dyDescent="0.25">
      <c r="A77" s="135" t="s">
        <v>141</v>
      </c>
      <c r="B77" s="130" t="s">
        <v>142</v>
      </c>
      <c r="C77" s="131"/>
      <c r="D77" s="130" t="s">
        <v>143</v>
      </c>
      <c r="E77" s="131"/>
      <c r="F77" s="130" t="s">
        <v>144</v>
      </c>
      <c r="G77" s="131"/>
      <c r="H77" s="130" t="s">
        <v>145</v>
      </c>
      <c r="I77" s="131"/>
      <c r="J77" s="130" t="s">
        <v>146</v>
      </c>
      <c r="K77" s="132"/>
    </row>
    <row r="78" spans="1:11" ht="15" customHeight="1" x14ac:dyDescent="0.25">
      <c r="A78" s="136"/>
      <c r="B78" s="22" t="s">
        <v>148</v>
      </c>
      <c r="C78" s="22" t="s">
        <v>147</v>
      </c>
      <c r="D78" s="22" t="s">
        <v>148</v>
      </c>
      <c r="E78" s="22" t="s">
        <v>147</v>
      </c>
      <c r="F78" s="22" t="s">
        <v>148</v>
      </c>
      <c r="G78" s="22" t="s">
        <v>147</v>
      </c>
      <c r="H78" s="22" t="s">
        <v>148</v>
      </c>
      <c r="I78" s="22" t="s">
        <v>147</v>
      </c>
      <c r="J78" s="22" t="s">
        <v>148</v>
      </c>
      <c r="K78" s="29" t="s">
        <v>147</v>
      </c>
    </row>
    <row r="79" spans="1:11" ht="15" customHeight="1" x14ac:dyDescent="0.25">
      <c r="A79" s="5" t="s">
        <v>149</v>
      </c>
      <c r="B79" s="7"/>
      <c r="C79" s="24">
        <f>B79*m32gal</f>
        <v>0</v>
      </c>
      <c r="D79" s="7"/>
      <c r="E79" s="24">
        <f>D79*m32gal</f>
        <v>0</v>
      </c>
      <c r="F79" s="24">
        <f>B79-D79</f>
        <v>0</v>
      </c>
      <c r="G79" s="24">
        <f>F79*m32gal</f>
        <v>0</v>
      </c>
      <c r="H79" s="7"/>
      <c r="I79" s="24">
        <f>H79*m32gal</f>
        <v>0</v>
      </c>
      <c r="J79" s="24">
        <f>F79-H79</f>
        <v>0</v>
      </c>
      <c r="K79" s="25">
        <f>J79*m32gal</f>
        <v>0</v>
      </c>
    </row>
    <row r="80" spans="1:11" ht="15" customHeight="1" x14ac:dyDescent="0.25">
      <c r="A80" s="5" t="s">
        <v>150</v>
      </c>
      <c r="B80" s="7"/>
      <c r="C80" s="24">
        <f>B80*m32gal</f>
        <v>0</v>
      </c>
      <c r="D80" s="7"/>
      <c r="E80" s="24">
        <f>D80*m32gal</f>
        <v>0</v>
      </c>
      <c r="F80" s="24">
        <f t="shared" ref="F80:F81" si="0">B80-D80</f>
        <v>0</v>
      </c>
      <c r="G80" s="24">
        <f>F80*m32gal</f>
        <v>0</v>
      </c>
      <c r="H80" s="7"/>
      <c r="I80" s="24">
        <f>H80*m32gal</f>
        <v>0</v>
      </c>
      <c r="J80" s="24">
        <f t="shared" ref="J80:J81" si="1">F80-H80</f>
        <v>0</v>
      </c>
      <c r="K80" s="25">
        <f>J80*m32gal</f>
        <v>0</v>
      </c>
    </row>
    <row r="81" spans="1:11" ht="15" customHeight="1" x14ac:dyDescent="0.25">
      <c r="A81" s="5" t="s">
        <v>151</v>
      </c>
      <c r="B81" s="7"/>
      <c r="C81" s="24">
        <f>B81*m32gal</f>
        <v>0</v>
      </c>
      <c r="D81" s="7"/>
      <c r="E81" s="24">
        <f>D81*m32gal</f>
        <v>0</v>
      </c>
      <c r="F81" s="24">
        <f t="shared" si="0"/>
        <v>0</v>
      </c>
      <c r="G81" s="24">
        <f>F81*m32gal</f>
        <v>0</v>
      </c>
      <c r="H81" s="7"/>
      <c r="I81" s="24">
        <f>H81*m32gal</f>
        <v>0</v>
      </c>
      <c r="J81" s="24">
        <f t="shared" si="1"/>
        <v>0</v>
      </c>
      <c r="K81" s="25">
        <f>J81*m32gal</f>
        <v>0</v>
      </c>
    </row>
    <row r="82" spans="1:11" ht="15" customHeight="1" thickBot="1" x14ac:dyDescent="0.3">
      <c r="A82" s="68" t="s">
        <v>18</v>
      </c>
      <c r="B82" s="69">
        <f>SUM(B79:B81)</f>
        <v>0</v>
      </c>
      <c r="C82" s="69">
        <f t="shared" ref="C82:J82" si="2">SUM(C79:C81)</f>
        <v>0</v>
      </c>
      <c r="D82" s="69">
        <f t="shared" si="2"/>
        <v>0</v>
      </c>
      <c r="E82" s="69">
        <f t="shared" si="2"/>
        <v>0</v>
      </c>
      <c r="F82" s="69">
        <f t="shared" si="2"/>
        <v>0</v>
      </c>
      <c r="G82" s="69">
        <f t="shared" si="2"/>
        <v>0</v>
      </c>
      <c r="H82" s="69">
        <f t="shared" si="2"/>
        <v>0</v>
      </c>
      <c r="I82" s="69">
        <f t="shared" si="2"/>
        <v>0</v>
      </c>
      <c r="J82" s="69">
        <f t="shared" si="2"/>
        <v>0</v>
      </c>
      <c r="K82" s="70">
        <f>SUM(K79:K81)</f>
        <v>0</v>
      </c>
    </row>
    <row r="83" spans="1:11" x14ac:dyDescent="0.25">
      <c r="A83" s="1" t="s">
        <v>154</v>
      </c>
    </row>
    <row r="85" spans="1:11" x14ac:dyDescent="0.25">
      <c r="A85" s="1" t="s">
        <v>174</v>
      </c>
    </row>
    <row r="86" spans="1:11" x14ac:dyDescent="0.25">
      <c r="A86" s="1" t="s">
        <v>175</v>
      </c>
    </row>
    <row r="87" spans="1:11" x14ac:dyDescent="0.25">
      <c r="A87" s="1" t="s">
        <v>166</v>
      </c>
    </row>
    <row r="88" spans="1:11" x14ac:dyDescent="0.25">
      <c r="A88" s="3"/>
    </row>
    <row r="89" spans="1:11" ht="14.25" thickBot="1" x14ac:dyDescent="0.3"/>
    <row r="90" spans="1:11" ht="15" customHeight="1" x14ac:dyDescent="0.25">
      <c r="A90" s="133" t="str">
        <f>IF(A88=0, "Component In", TEXT(A88, )&amp;" In")</f>
        <v>Component In</v>
      </c>
      <c r="B90" s="134"/>
      <c r="C90" s="131"/>
      <c r="D90" s="130" t="str">
        <f>IF(A88=0, "Component Out", TEXT(A88, )&amp;" Out")</f>
        <v>Component Out</v>
      </c>
      <c r="E90" s="134"/>
      <c r="F90" s="132"/>
    </row>
    <row r="91" spans="1:11" x14ac:dyDescent="0.25">
      <c r="A91" s="56" t="s">
        <v>134</v>
      </c>
      <c r="B91" s="22" t="s">
        <v>110</v>
      </c>
      <c r="C91" s="22" t="s">
        <v>52</v>
      </c>
      <c r="D91" s="22" t="s">
        <v>135</v>
      </c>
      <c r="E91" s="22" t="s">
        <v>110</v>
      </c>
      <c r="F91" s="29" t="s">
        <v>52</v>
      </c>
    </row>
    <row r="92" spans="1:11" x14ac:dyDescent="0.25">
      <c r="A92" s="5" t="s">
        <v>160</v>
      </c>
      <c r="B92" s="7"/>
      <c r="C92" s="24">
        <f>B92*kg2lb</f>
        <v>0</v>
      </c>
      <c r="D92" s="7" t="s">
        <v>163</v>
      </c>
      <c r="E92" s="7"/>
      <c r="F92" s="25">
        <f>E92*kg2lb</f>
        <v>0</v>
      </c>
    </row>
    <row r="93" spans="1:11" x14ac:dyDescent="0.25">
      <c r="A93" s="5" t="s">
        <v>161</v>
      </c>
      <c r="B93" s="7"/>
      <c r="C93" s="24">
        <f>B93*kg2lb</f>
        <v>0</v>
      </c>
      <c r="D93" s="7" t="s">
        <v>164</v>
      </c>
      <c r="E93" s="7"/>
      <c r="F93" s="25">
        <f>E93*kg2lb</f>
        <v>0</v>
      </c>
    </row>
    <row r="94" spans="1:11" x14ac:dyDescent="0.25">
      <c r="A94" s="5" t="s">
        <v>162</v>
      </c>
      <c r="B94" s="7"/>
      <c r="C94" s="24">
        <f>B94*kg2lb</f>
        <v>0</v>
      </c>
      <c r="D94" s="7" t="s">
        <v>165</v>
      </c>
      <c r="E94" s="7"/>
      <c r="F94" s="25">
        <f>E94*kg2lb</f>
        <v>0</v>
      </c>
    </row>
    <row r="95" spans="1:11" x14ac:dyDescent="0.25">
      <c r="A95" s="57" t="s">
        <v>18</v>
      </c>
      <c r="B95" s="58">
        <f>SUM(B92:B94)</f>
        <v>0</v>
      </c>
      <c r="C95" s="58">
        <f>SUM(C92:C94)</f>
        <v>0</v>
      </c>
      <c r="D95" s="59" t="s">
        <v>18</v>
      </c>
      <c r="E95" s="58">
        <f>SUM(E92:E94)</f>
        <v>0</v>
      </c>
      <c r="F95" s="60">
        <f>SUM(F92:F94)</f>
        <v>0</v>
      </c>
    </row>
    <row r="96" spans="1:11" ht="14.25" thickBot="1" x14ac:dyDescent="0.3">
      <c r="A96" s="61"/>
      <c r="B96" s="63"/>
      <c r="C96" s="63"/>
      <c r="D96" s="62" t="s">
        <v>139</v>
      </c>
      <c r="E96" s="64">
        <f>E95-B95</f>
        <v>0</v>
      </c>
      <c r="F96" s="28">
        <f>F95-C95</f>
        <v>0</v>
      </c>
    </row>
    <row r="97" spans="1:12" x14ac:dyDescent="0.25">
      <c r="A97" s="1" t="s">
        <v>128</v>
      </c>
    </row>
    <row r="99" spans="1:12" x14ac:dyDescent="0.25">
      <c r="A99" s="2" t="s">
        <v>9</v>
      </c>
    </row>
    <row r="100" spans="1:12" x14ac:dyDescent="0.25">
      <c r="A100" s="1" t="s">
        <v>10</v>
      </c>
    </row>
    <row r="101" spans="1:12" x14ac:dyDescent="0.25">
      <c r="A101" s="1" t="s">
        <v>54</v>
      </c>
    </row>
    <row r="102" spans="1:12" ht="14.25" thickBot="1" x14ac:dyDescent="0.3"/>
    <row r="103" spans="1:12" ht="15.75" customHeight="1" thickBot="1" x14ac:dyDescent="0.3">
      <c r="A103" s="127"/>
      <c r="B103" s="129"/>
      <c r="C103" s="127" t="s">
        <v>11</v>
      </c>
      <c r="D103" s="128"/>
      <c r="E103" s="128"/>
      <c r="F103" s="128"/>
      <c r="G103" s="128"/>
      <c r="H103" s="128"/>
      <c r="I103" s="128"/>
      <c r="J103" s="128"/>
      <c r="K103" s="128"/>
      <c r="L103" s="129"/>
    </row>
    <row r="104" spans="1:12" x14ac:dyDescent="0.25">
      <c r="A104" s="42" t="s">
        <v>53</v>
      </c>
      <c r="B104" s="42"/>
      <c r="C104" s="43">
        <v>1</v>
      </c>
      <c r="D104" s="8">
        <v>2</v>
      </c>
      <c r="E104" s="8">
        <v>3</v>
      </c>
      <c r="F104" s="8">
        <v>4</v>
      </c>
      <c r="G104" s="8">
        <v>5</v>
      </c>
      <c r="H104" s="8">
        <v>6</v>
      </c>
      <c r="I104" s="8">
        <v>7</v>
      </c>
      <c r="J104" s="8">
        <v>8</v>
      </c>
      <c r="K104" s="8">
        <v>9</v>
      </c>
      <c r="L104" s="44">
        <v>10</v>
      </c>
    </row>
    <row r="105" spans="1:12" x14ac:dyDescent="0.25">
      <c r="A105" s="143" t="s">
        <v>12</v>
      </c>
      <c r="B105" s="144"/>
      <c r="C105" s="5"/>
      <c r="D105" s="7"/>
      <c r="E105" s="7"/>
      <c r="F105" s="7"/>
      <c r="G105" s="7"/>
      <c r="H105" s="7"/>
      <c r="I105" s="7"/>
      <c r="J105" s="7"/>
      <c r="K105" s="7"/>
      <c r="L105" s="80"/>
    </row>
    <row r="106" spans="1:12" x14ac:dyDescent="0.25">
      <c r="A106" s="143" t="s">
        <v>13</v>
      </c>
      <c r="B106" s="144"/>
      <c r="C106" s="5"/>
      <c r="D106" s="7"/>
      <c r="E106" s="7"/>
      <c r="F106" s="7"/>
      <c r="G106" s="7"/>
      <c r="H106" s="7"/>
      <c r="I106" s="7"/>
      <c r="J106" s="7"/>
      <c r="K106" s="7"/>
      <c r="L106" s="80"/>
    </row>
    <row r="107" spans="1:12" x14ac:dyDescent="0.25">
      <c r="A107" s="143" t="s">
        <v>300</v>
      </c>
      <c r="B107" s="144"/>
      <c r="C107" s="5"/>
      <c r="D107" s="7"/>
      <c r="E107" s="7"/>
      <c r="F107" s="7"/>
      <c r="G107" s="7"/>
      <c r="H107" s="7"/>
      <c r="I107" s="7"/>
      <c r="J107" s="7"/>
      <c r="K107" s="7"/>
      <c r="L107" s="80"/>
    </row>
    <row r="108" spans="1:12" x14ac:dyDescent="0.25">
      <c r="A108" s="143" t="s">
        <v>14</v>
      </c>
      <c r="B108" s="144"/>
      <c r="C108" s="5"/>
      <c r="D108" s="7"/>
      <c r="E108" s="7"/>
      <c r="F108" s="7"/>
      <c r="G108" s="7"/>
      <c r="H108" s="7"/>
      <c r="I108" s="7"/>
      <c r="J108" s="7"/>
      <c r="K108" s="7"/>
      <c r="L108" s="80"/>
    </row>
    <row r="109" spans="1:12" x14ac:dyDescent="0.25">
      <c r="A109" s="143" t="s">
        <v>16</v>
      </c>
      <c r="B109" s="144"/>
      <c r="C109" s="5"/>
      <c r="D109" s="7"/>
      <c r="E109" s="7"/>
      <c r="F109" s="7"/>
      <c r="G109" s="7"/>
      <c r="H109" s="7"/>
      <c r="I109" s="7"/>
      <c r="J109" s="7"/>
      <c r="K109" s="7"/>
      <c r="L109" s="80"/>
    </row>
    <row r="110" spans="1:12" x14ac:dyDescent="0.25">
      <c r="A110" s="143" t="s">
        <v>17</v>
      </c>
      <c r="B110" s="144"/>
      <c r="C110" s="5"/>
      <c r="D110" s="7"/>
      <c r="E110" s="7"/>
      <c r="F110" s="7"/>
      <c r="G110" s="7"/>
      <c r="H110" s="7"/>
      <c r="I110" s="7"/>
      <c r="J110" s="7"/>
      <c r="K110" s="7"/>
      <c r="L110" s="80"/>
    </row>
    <row r="111" spans="1:12" ht="14.25" thickBot="1" x14ac:dyDescent="0.3">
      <c r="A111" s="145" t="s">
        <v>15</v>
      </c>
      <c r="B111" s="146"/>
      <c r="C111" s="30"/>
      <c r="D111" s="31"/>
      <c r="E111" s="31"/>
      <c r="F111" s="31"/>
      <c r="G111" s="31"/>
      <c r="H111" s="31"/>
      <c r="I111" s="31"/>
      <c r="J111" s="31"/>
      <c r="K111" s="31"/>
      <c r="L111" s="32"/>
    </row>
    <row r="112" spans="1:12" ht="15.75" customHeight="1" thickBot="1" x14ac:dyDescent="0.3">
      <c r="A112" s="139" t="s">
        <v>55</v>
      </c>
      <c r="B112" s="140"/>
      <c r="C112" s="47">
        <f>SUM(C105:C111)</f>
        <v>0</v>
      </c>
      <c r="D112" s="84">
        <f t="shared" ref="D112:L112" si="3">SUM(D105:D111)</f>
        <v>0</v>
      </c>
      <c r="E112" s="84">
        <f t="shared" si="3"/>
        <v>0</v>
      </c>
      <c r="F112" s="84">
        <f t="shared" si="3"/>
        <v>0</v>
      </c>
      <c r="G112" s="84">
        <f t="shared" si="3"/>
        <v>0</v>
      </c>
      <c r="H112" s="84">
        <f t="shared" si="3"/>
        <v>0</v>
      </c>
      <c r="I112" s="84">
        <f t="shared" si="3"/>
        <v>0</v>
      </c>
      <c r="J112" s="84">
        <f t="shared" si="3"/>
        <v>0</v>
      </c>
      <c r="K112" s="84">
        <f t="shared" si="3"/>
        <v>0</v>
      </c>
      <c r="L112" s="34">
        <f t="shared" si="3"/>
        <v>0</v>
      </c>
    </row>
    <row r="113" spans="1:12" ht="14.25" thickBot="1" x14ac:dyDescent="0.3">
      <c r="A113" s="35" t="s">
        <v>268</v>
      </c>
      <c r="C113" s="45"/>
      <c r="L113" s="95"/>
    </row>
    <row r="114" spans="1:12" ht="15" customHeight="1" x14ac:dyDescent="0.25">
      <c r="A114" s="141" t="s">
        <v>19</v>
      </c>
      <c r="B114" s="142"/>
      <c r="C114" s="36"/>
      <c r="D114" s="37"/>
      <c r="E114" s="37"/>
      <c r="F114" s="37"/>
      <c r="G114" s="37"/>
      <c r="H114" s="37"/>
      <c r="I114" s="37"/>
      <c r="J114" s="37"/>
      <c r="K114" s="37"/>
      <c r="L114" s="38"/>
    </row>
    <row r="115" spans="1:12" x14ac:dyDescent="0.25">
      <c r="A115" s="143" t="s">
        <v>20</v>
      </c>
      <c r="B115" s="144"/>
      <c r="C115" s="5"/>
      <c r="D115" s="7"/>
      <c r="E115" s="7"/>
      <c r="F115" s="7"/>
      <c r="G115" s="7"/>
      <c r="H115" s="7"/>
      <c r="I115" s="7"/>
      <c r="J115" s="7"/>
      <c r="K115" s="7"/>
      <c r="L115" s="80"/>
    </row>
    <row r="116" spans="1:12" ht="15.75" customHeight="1" thickBot="1" x14ac:dyDescent="0.3">
      <c r="A116" s="145" t="s">
        <v>21</v>
      </c>
      <c r="B116" s="146"/>
      <c r="C116" s="86"/>
      <c r="D116" s="82"/>
      <c r="E116" s="82"/>
      <c r="F116" s="82"/>
      <c r="G116" s="82"/>
      <c r="H116" s="82"/>
      <c r="I116" s="82"/>
      <c r="J116" s="82"/>
      <c r="K116" s="82"/>
      <c r="L116" s="81"/>
    </row>
    <row r="117" spans="1:12" ht="14.25" thickBot="1" x14ac:dyDescent="0.3">
      <c r="A117" s="35"/>
      <c r="C117" s="45"/>
      <c r="L117" s="95"/>
    </row>
    <row r="118" spans="1:12" ht="15" customHeight="1" x14ac:dyDescent="0.25">
      <c r="A118" s="141" t="s">
        <v>22</v>
      </c>
      <c r="B118" s="142"/>
      <c r="C118" s="36"/>
      <c r="D118" s="37"/>
      <c r="E118" s="37"/>
      <c r="F118" s="37"/>
      <c r="G118" s="37"/>
      <c r="H118" s="37"/>
      <c r="I118" s="37"/>
      <c r="J118" s="37"/>
      <c r="K118" s="37"/>
      <c r="L118" s="38"/>
    </row>
    <row r="119" spans="1:12" x14ac:dyDescent="0.25">
      <c r="A119" s="143" t="s">
        <v>39</v>
      </c>
      <c r="B119" s="144"/>
      <c r="C119" s="5"/>
      <c r="D119" s="7"/>
      <c r="E119" s="7"/>
      <c r="F119" s="7"/>
      <c r="G119" s="7"/>
      <c r="H119" s="7"/>
      <c r="I119" s="7"/>
      <c r="J119" s="7"/>
      <c r="K119" s="7"/>
      <c r="L119" s="80"/>
    </row>
    <row r="120" spans="1:12" x14ac:dyDescent="0.25">
      <c r="A120" s="143" t="s">
        <v>23</v>
      </c>
      <c r="B120" s="144"/>
      <c r="C120" s="5"/>
      <c r="D120" s="7"/>
      <c r="E120" s="7"/>
      <c r="F120" s="7"/>
      <c r="G120" s="7"/>
      <c r="H120" s="7"/>
      <c r="I120" s="7"/>
      <c r="J120" s="7"/>
      <c r="K120" s="7"/>
      <c r="L120" s="80"/>
    </row>
    <row r="121" spans="1:12" ht="15.75" x14ac:dyDescent="0.25">
      <c r="A121" s="143" t="s">
        <v>24</v>
      </c>
      <c r="B121" s="144"/>
      <c r="C121" s="5"/>
      <c r="D121" s="7"/>
      <c r="E121" s="7"/>
      <c r="F121" s="7"/>
      <c r="G121" s="7"/>
      <c r="H121" s="7"/>
      <c r="I121" s="7"/>
      <c r="J121" s="7"/>
      <c r="K121" s="7"/>
      <c r="L121" s="80"/>
    </row>
    <row r="122" spans="1:12" ht="15.75" customHeight="1" thickBot="1" x14ac:dyDescent="0.3">
      <c r="A122" s="145" t="s">
        <v>25</v>
      </c>
      <c r="B122" s="146"/>
      <c r="C122" s="86"/>
      <c r="D122" s="82"/>
      <c r="E122" s="82"/>
      <c r="F122" s="82"/>
      <c r="G122" s="82"/>
      <c r="H122" s="82"/>
      <c r="I122" s="82"/>
      <c r="J122" s="82"/>
      <c r="K122" s="82"/>
      <c r="L122" s="81"/>
    </row>
    <row r="123" spans="1:12" ht="14.25" thickBot="1" x14ac:dyDescent="0.3">
      <c r="A123" s="46"/>
      <c r="D123" s="45"/>
      <c r="F123" s="45"/>
      <c r="G123" s="45"/>
      <c r="H123" s="45"/>
      <c r="I123" s="45"/>
      <c r="J123" s="45"/>
      <c r="K123" s="45"/>
      <c r="L123" s="73"/>
    </row>
    <row r="124" spans="1:12" ht="15" customHeight="1" x14ac:dyDescent="0.25">
      <c r="A124" s="141" t="s">
        <v>26</v>
      </c>
      <c r="B124" s="142"/>
      <c r="C124" s="39">
        <f t="shared" ref="C124:L126" si="4">C114*kg2lb</f>
        <v>0</v>
      </c>
      <c r="D124" s="40">
        <f t="shared" si="4"/>
        <v>0</v>
      </c>
      <c r="E124" s="40">
        <f t="shared" si="4"/>
        <v>0</v>
      </c>
      <c r="F124" s="40">
        <f t="shared" si="4"/>
        <v>0</v>
      </c>
      <c r="G124" s="40">
        <f t="shared" si="4"/>
        <v>0</v>
      </c>
      <c r="H124" s="40">
        <f t="shared" si="4"/>
        <v>0</v>
      </c>
      <c r="I124" s="40">
        <f t="shared" si="4"/>
        <v>0</v>
      </c>
      <c r="J124" s="40">
        <f t="shared" si="4"/>
        <v>0</v>
      </c>
      <c r="K124" s="40">
        <f t="shared" si="4"/>
        <v>0</v>
      </c>
      <c r="L124" s="41">
        <f t="shared" si="4"/>
        <v>0</v>
      </c>
    </row>
    <row r="125" spans="1:12" x14ac:dyDescent="0.25">
      <c r="A125" s="143" t="s">
        <v>27</v>
      </c>
      <c r="B125" s="144"/>
      <c r="C125" s="23">
        <f t="shared" si="4"/>
        <v>0</v>
      </c>
      <c r="D125" s="24">
        <f t="shared" si="4"/>
        <v>0</v>
      </c>
      <c r="E125" s="24">
        <f t="shared" si="4"/>
        <v>0</v>
      </c>
      <c r="F125" s="24">
        <f t="shared" si="4"/>
        <v>0</v>
      </c>
      <c r="G125" s="24">
        <f t="shared" si="4"/>
        <v>0</v>
      </c>
      <c r="H125" s="24">
        <f t="shared" si="4"/>
        <v>0</v>
      </c>
      <c r="I125" s="24">
        <f t="shared" si="4"/>
        <v>0</v>
      </c>
      <c r="J125" s="24">
        <f t="shared" si="4"/>
        <v>0</v>
      </c>
      <c r="K125" s="24">
        <f t="shared" si="4"/>
        <v>0</v>
      </c>
      <c r="L125" s="25">
        <f t="shared" si="4"/>
        <v>0</v>
      </c>
    </row>
    <row r="126" spans="1:12" ht="15.75" customHeight="1" thickBot="1" x14ac:dyDescent="0.3">
      <c r="A126" s="145" t="s">
        <v>28</v>
      </c>
      <c r="B126" s="146"/>
      <c r="C126" s="26">
        <f t="shared" si="4"/>
        <v>0</v>
      </c>
      <c r="D126" s="27">
        <f t="shared" si="4"/>
        <v>0</v>
      </c>
      <c r="E126" s="27">
        <f t="shared" si="4"/>
        <v>0</v>
      </c>
      <c r="F126" s="27">
        <f t="shared" si="4"/>
        <v>0</v>
      </c>
      <c r="G126" s="27">
        <f t="shared" si="4"/>
        <v>0</v>
      </c>
      <c r="H126" s="27">
        <f t="shared" si="4"/>
        <v>0</v>
      </c>
      <c r="I126" s="27">
        <f t="shared" si="4"/>
        <v>0</v>
      </c>
      <c r="J126" s="27">
        <f t="shared" si="4"/>
        <v>0</v>
      </c>
      <c r="K126" s="27">
        <f t="shared" si="4"/>
        <v>0</v>
      </c>
      <c r="L126" s="28">
        <f t="shared" si="4"/>
        <v>0</v>
      </c>
    </row>
    <row r="127" spans="1:12" ht="14.25" thickBot="1" x14ac:dyDescent="0.3">
      <c r="A127" s="46"/>
      <c r="C127" s="45"/>
      <c r="E127" s="45"/>
      <c r="G127" s="45"/>
      <c r="H127" s="45"/>
      <c r="J127" s="45"/>
      <c r="K127" s="45"/>
      <c r="L127" s="73"/>
    </row>
    <row r="128" spans="1:12" ht="15" customHeight="1" x14ac:dyDescent="0.25">
      <c r="A128" s="141" t="s">
        <v>29</v>
      </c>
      <c r="B128" s="142"/>
      <c r="C128" s="39">
        <f>CONVERT(C118,"C","F")</f>
        <v>32</v>
      </c>
      <c r="D128" s="40">
        <f t="shared" ref="D128:L128" si="5">CONVERT(D118,"C","F")</f>
        <v>32</v>
      </c>
      <c r="E128" s="40">
        <f t="shared" si="5"/>
        <v>32</v>
      </c>
      <c r="F128" s="40">
        <f t="shared" si="5"/>
        <v>32</v>
      </c>
      <c r="G128" s="40">
        <f t="shared" si="5"/>
        <v>32</v>
      </c>
      <c r="H128" s="40">
        <f t="shared" si="5"/>
        <v>32</v>
      </c>
      <c r="I128" s="40">
        <f t="shared" si="5"/>
        <v>32</v>
      </c>
      <c r="J128" s="40">
        <f t="shared" si="5"/>
        <v>32</v>
      </c>
      <c r="K128" s="40">
        <f t="shared" si="5"/>
        <v>32</v>
      </c>
      <c r="L128" s="41">
        <f t="shared" si="5"/>
        <v>32</v>
      </c>
    </row>
    <row r="129" spans="1:12" x14ac:dyDescent="0.25">
      <c r="A129" s="143" t="s">
        <v>30</v>
      </c>
      <c r="B129" s="144"/>
      <c r="C129" s="23">
        <f t="shared" ref="C129:L129" si="6">C119*MPa2psia</f>
        <v>0</v>
      </c>
      <c r="D129" s="24">
        <f t="shared" si="6"/>
        <v>0</v>
      </c>
      <c r="E129" s="24">
        <f t="shared" si="6"/>
        <v>0</v>
      </c>
      <c r="F129" s="24">
        <f t="shared" si="6"/>
        <v>0</v>
      </c>
      <c r="G129" s="24">
        <f t="shared" si="6"/>
        <v>0</v>
      </c>
      <c r="H129" s="24">
        <f t="shared" si="6"/>
        <v>0</v>
      </c>
      <c r="I129" s="24">
        <f t="shared" si="6"/>
        <v>0</v>
      </c>
      <c r="J129" s="24">
        <f t="shared" si="6"/>
        <v>0</v>
      </c>
      <c r="K129" s="24">
        <f t="shared" si="6"/>
        <v>0</v>
      </c>
      <c r="L129" s="25">
        <f t="shared" si="6"/>
        <v>0</v>
      </c>
    </row>
    <row r="130" spans="1:12" x14ac:dyDescent="0.25">
      <c r="A130" s="143" t="s">
        <v>31</v>
      </c>
      <c r="B130" s="144"/>
      <c r="C130" s="23">
        <f t="shared" ref="C130:L130" si="7">C120*kJ2Btu/kg2lb</f>
        <v>0</v>
      </c>
      <c r="D130" s="24">
        <f t="shared" si="7"/>
        <v>0</v>
      </c>
      <c r="E130" s="24">
        <f t="shared" si="7"/>
        <v>0</v>
      </c>
      <c r="F130" s="24">
        <f t="shared" si="7"/>
        <v>0</v>
      </c>
      <c r="G130" s="24">
        <f t="shared" si="7"/>
        <v>0</v>
      </c>
      <c r="H130" s="24">
        <f t="shared" si="7"/>
        <v>0</v>
      </c>
      <c r="I130" s="24">
        <f t="shared" si="7"/>
        <v>0</v>
      </c>
      <c r="J130" s="24">
        <f t="shared" si="7"/>
        <v>0</v>
      </c>
      <c r="K130" s="24">
        <f t="shared" si="7"/>
        <v>0</v>
      </c>
      <c r="L130" s="25">
        <f t="shared" si="7"/>
        <v>0</v>
      </c>
    </row>
    <row r="131" spans="1:12" ht="16.5" thickBot="1" x14ac:dyDescent="0.3">
      <c r="A131" s="145" t="s">
        <v>32</v>
      </c>
      <c r="B131" s="146"/>
      <c r="C131" s="26">
        <f t="shared" ref="C131:L131" si="8">C121*kg2lb/m32ft3</f>
        <v>0</v>
      </c>
      <c r="D131" s="27">
        <f t="shared" si="8"/>
        <v>0</v>
      </c>
      <c r="E131" s="27">
        <f t="shared" si="8"/>
        <v>0</v>
      </c>
      <c r="F131" s="27">
        <f t="shared" si="8"/>
        <v>0</v>
      </c>
      <c r="G131" s="27">
        <f t="shared" si="8"/>
        <v>0</v>
      </c>
      <c r="H131" s="27">
        <f t="shared" si="8"/>
        <v>0</v>
      </c>
      <c r="I131" s="27">
        <f t="shared" si="8"/>
        <v>0</v>
      </c>
      <c r="J131" s="27">
        <f t="shared" si="8"/>
        <v>0</v>
      </c>
      <c r="K131" s="27">
        <f t="shared" si="8"/>
        <v>0</v>
      </c>
      <c r="L131" s="28">
        <f t="shared" si="8"/>
        <v>0</v>
      </c>
    </row>
    <row r="133" spans="1:12" x14ac:dyDescent="0.25">
      <c r="A133" s="2" t="s">
        <v>56</v>
      </c>
    </row>
    <row r="134" spans="1:12" x14ac:dyDescent="0.25">
      <c r="A134" s="1" t="s">
        <v>66</v>
      </c>
    </row>
    <row r="135" spans="1:12" ht="14.25" thickBot="1" x14ac:dyDescent="0.3"/>
    <row r="136" spans="1:12" ht="15" customHeight="1" x14ac:dyDescent="0.25">
      <c r="A136" s="71" t="s">
        <v>57</v>
      </c>
      <c r="B136" s="130" t="s">
        <v>68</v>
      </c>
      <c r="C136" s="132"/>
    </row>
    <row r="137" spans="1:12" x14ac:dyDescent="0.25">
      <c r="A137" s="5" t="s">
        <v>63</v>
      </c>
      <c r="B137" s="137"/>
      <c r="C137" s="138"/>
    </row>
    <row r="138" spans="1:12" x14ac:dyDescent="0.25">
      <c r="A138" s="5" t="s">
        <v>64</v>
      </c>
      <c r="B138" s="137"/>
      <c r="C138" s="138"/>
    </row>
    <row r="139" spans="1:12" x14ac:dyDescent="0.25">
      <c r="A139" s="5" t="s">
        <v>65</v>
      </c>
      <c r="B139" s="137"/>
      <c r="C139" s="138"/>
    </row>
    <row r="140" spans="1:12" x14ac:dyDescent="0.25">
      <c r="A140" s="5" t="s">
        <v>167</v>
      </c>
      <c r="B140" s="137"/>
      <c r="C140" s="138"/>
    </row>
    <row r="141" spans="1:12" x14ac:dyDescent="0.25">
      <c r="A141" s="5" t="s">
        <v>168</v>
      </c>
      <c r="B141" s="137"/>
      <c r="C141" s="138"/>
    </row>
    <row r="142" spans="1:12" x14ac:dyDescent="0.25">
      <c r="A142" s="5" t="s">
        <v>169</v>
      </c>
      <c r="B142" s="137"/>
      <c r="C142" s="138"/>
    </row>
    <row r="143" spans="1:12" x14ac:dyDescent="0.25">
      <c r="A143" s="5" t="s">
        <v>170</v>
      </c>
      <c r="B143" s="137"/>
      <c r="C143" s="138"/>
    </row>
    <row r="144" spans="1:12" x14ac:dyDescent="0.25">
      <c r="A144" s="5" t="s">
        <v>171</v>
      </c>
      <c r="B144" s="137"/>
      <c r="C144" s="138"/>
    </row>
    <row r="145" spans="1:7" x14ac:dyDescent="0.25">
      <c r="A145" s="5" t="s">
        <v>172</v>
      </c>
      <c r="B145" s="137"/>
      <c r="C145" s="138"/>
    </row>
    <row r="146" spans="1:7" ht="14.25" thickBot="1" x14ac:dyDescent="0.3">
      <c r="A146" s="5" t="s">
        <v>173</v>
      </c>
      <c r="B146" s="149"/>
      <c r="C146" s="150"/>
    </row>
    <row r="147" spans="1:7" ht="15.75" customHeight="1" thickBot="1" x14ac:dyDescent="0.3">
      <c r="A147" s="50" t="s">
        <v>58</v>
      </c>
      <c r="B147" s="151">
        <f>SUMIF(B137:B146,"&lt;0",B137:B146)</f>
        <v>0</v>
      </c>
      <c r="C147" s="152"/>
    </row>
    <row r="148" spans="1:7" ht="15.75" customHeight="1" thickBot="1" x14ac:dyDescent="0.3">
      <c r="A148" s="50" t="s">
        <v>59</v>
      </c>
      <c r="B148" s="151">
        <f>SUMIF(B137:B146,"&gt;0",B137:B146)</f>
        <v>0</v>
      </c>
      <c r="C148" s="152"/>
    </row>
    <row r="149" spans="1:7" ht="15.75" customHeight="1" thickBot="1" x14ac:dyDescent="0.3">
      <c r="A149" s="49" t="s">
        <v>60</v>
      </c>
      <c r="B149" s="151">
        <f>SUM(B147:B148)</f>
        <v>0</v>
      </c>
      <c r="C149" s="152"/>
    </row>
    <row r="150" spans="1:7" x14ac:dyDescent="0.25">
      <c r="A150" s="1" t="s">
        <v>62</v>
      </c>
    </row>
    <row r="151" spans="1:7" x14ac:dyDescent="0.25">
      <c r="A151" s="1" t="s">
        <v>61</v>
      </c>
    </row>
    <row r="153" spans="1:7" x14ac:dyDescent="0.25">
      <c r="A153" s="2" t="s">
        <v>180</v>
      </c>
    </row>
    <row r="154" spans="1:7" x14ac:dyDescent="0.25">
      <c r="A154" s="1" t="s">
        <v>301</v>
      </c>
    </row>
    <row r="155" spans="1:7" x14ac:dyDescent="0.25">
      <c r="A155" s="1" t="s">
        <v>302</v>
      </c>
    </row>
    <row r="156" spans="1:7" ht="14.25" thickBot="1" x14ac:dyDescent="0.3"/>
    <row r="157" spans="1:7" ht="15" customHeight="1" x14ac:dyDescent="0.25">
      <c r="A157" s="119" t="s">
        <v>181</v>
      </c>
      <c r="B157" s="118" t="s">
        <v>187</v>
      </c>
      <c r="C157" s="153" t="s">
        <v>297</v>
      </c>
      <c r="D157" s="153"/>
      <c r="E157" s="153" t="s">
        <v>303</v>
      </c>
      <c r="F157" s="153"/>
      <c r="G157" s="154"/>
    </row>
    <row r="158" spans="1:7" ht="13.15" customHeight="1" x14ac:dyDescent="0.25">
      <c r="A158" s="122" t="s">
        <v>182</v>
      </c>
      <c r="B158" s="120"/>
      <c r="C158" s="147"/>
      <c r="D158" s="147"/>
      <c r="E158" s="155"/>
      <c r="F158" s="155"/>
      <c r="G158" s="156"/>
    </row>
    <row r="159" spans="1:7" ht="13.15" customHeight="1" x14ac:dyDescent="0.25">
      <c r="A159" s="122" t="s">
        <v>186</v>
      </c>
      <c r="B159" s="120"/>
      <c r="C159" s="147"/>
      <c r="D159" s="147"/>
      <c r="E159" s="155"/>
      <c r="F159" s="155"/>
      <c r="G159" s="156"/>
    </row>
    <row r="160" spans="1:7" ht="13.15" customHeight="1" x14ac:dyDescent="0.25">
      <c r="A160" s="122" t="s">
        <v>183</v>
      </c>
      <c r="B160" s="120"/>
      <c r="C160" s="147"/>
      <c r="D160" s="147"/>
      <c r="E160" s="155"/>
      <c r="F160" s="155"/>
      <c r="G160" s="156"/>
    </row>
    <row r="161" spans="1:7" ht="13.15" customHeight="1" x14ac:dyDescent="0.25">
      <c r="A161" s="122" t="s">
        <v>184</v>
      </c>
      <c r="B161" s="120"/>
      <c r="C161" s="147"/>
      <c r="D161" s="147"/>
      <c r="E161" s="155"/>
      <c r="F161" s="155"/>
      <c r="G161" s="156"/>
    </row>
    <row r="162" spans="1:7" ht="13.15" customHeight="1" x14ac:dyDescent="0.25">
      <c r="A162" s="122" t="s">
        <v>185</v>
      </c>
      <c r="B162" s="120"/>
      <c r="C162" s="147"/>
      <c r="D162" s="147"/>
      <c r="E162" s="155"/>
      <c r="F162" s="155"/>
      <c r="G162" s="156"/>
    </row>
    <row r="163" spans="1:7" ht="15.75" customHeight="1" thickBot="1" x14ac:dyDescent="0.3">
      <c r="A163" s="123" t="s">
        <v>12</v>
      </c>
      <c r="B163" s="121"/>
      <c r="C163" s="148"/>
      <c r="D163" s="148"/>
      <c r="E163" s="157"/>
      <c r="F163" s="157"/>
      <c r="G163" s="158"/>
    </row>
    <row r="164" spans="1:7" x14ac:dyDescent="0.25">
      <c r="A164" s="1" t="s">
        <v>266</v>
      </c>
    </row>
    <row r="166" spans="1:7" x14ac:dyDescent="0.25">
      <c r="A166" s="2" t="s">
        <v>91</v>
      </c>
    </row>
    <row r="167" spans="1:7" x14ac:dyDescent="0.25">
      <c r="A167" s="1" t="s">
        <v>92</v>
      </c>
    </row>
    <row r="168" spans="1:7" x14ac:dyDescent="0.25">
      <c r="A168" s="1" t="s">
        <v>176</v>
      </c>
    </row>
    <row r="170" spans="1:7" x14ac:dyDescent="0.25">
      <c r="A170" s="9" t="s">
        <v>93</v>
      </c>
    </row>
    <row r="171" spans="1:7" x14ac:dyDescent="0.25">
      <c r="A171" s="1" t="s">
        <v>98</v>
      </c>
    </row>
    <row r="172" spans="1:7" x14ac:dyDescent="0.25">
      <c r="A172" s="3"/>
    </row>
    <row r="174" spans="1:7" x14ac:dyDescent="0.25">
      <c r="A174" s="1" t="s">
        <v>94</v>
      </c>
    </row>
    <row r="175" spans="1:7" x14ac:dyDescent="0.25">
      <c r="A175" s="3"/>
    </row>
    <row r="177" spans="1:10" x14ac:dyDescent="0.25">
      <c r="A177" s="1" t="s">
        <v>97</v>
      </c>
    </row>
    <row r="178" spans="1:10" x14ac:dyDescent="0.25">
      <c r="A178" s="3"/>
    </row>
    <row r="180" spans="1:10" x14ac:dyDescent="0.25">
      <c r="A180" s="1" t="s">
        <v>95</v>
      </c>
    </row>
    <row r="181" spans="1:10" x14ac:dyDescent="0.25">
      <c r="A181" s="3" t="s">
        <v>96</v>
      </c>
    </row>
    <row r="183" spans="1:10" x14ac:dyDescent="0.25">
      <c r="A183" s="1" t="s">
        <v>99</v>
      </c>
    </row>
    <row r="185" spans="1:10" x14ac:dyDescent="0.25">
      <c r="A185" s="3"/>
      <c r="B185" s="3"/>
      <c r="C185" s="3"/>
      <c r="D185" s="3"/>
      <c r="E185" s="3"/>
      <c r="F185" s="3"/>
      <c r="G185" s="3"/>
      <c r="H185" s="3"/>
      <c r="I185" s="3"/>
      <c r="J185" s="3"/>
    </row>
    <row r="186" spans="1:10" x14ac:dyDescent="0.25">
      <c r="A186" s="3"/>
      <c r="B186" s="3"/>
      <c r="C186" s="3"/>
      <c r="D186" s="3"/>
      <c r="E186" s="3"/>
      <c r="F186" s="3"/>
      <c r="G186" s="3"/>
      <c r="H186" s="3"/>
      <c r="I186" s="3"/>
      <c r="J186" s="3"/>
    </row>
    <row r="187" spans="1:10" x14ac:dyDescent="0.25">
      <c r="A187" s="3"/>
      <c r="B187" s="3"/>
      <c r="C187" s="3"/>
      <c r="D187" s="3"/>
      <c r="E187" s="3"/>
      <c r="F187" s="3"/>
      <c r="G187" s="3"/>
      <c r="H187" s="3"/>
      <c r="I187" s="3"/>
      <c r="J187" s="3"/>
    </row>
    <row r="188" spans="1:10" x14ac:dyDescent="0.25">
      <c r="A188" s="3"/>
      <c r="B188" s="3"/>
      <c r="C188" s="3"/>
      <c r="D188" s="3"/>
      <c r="E188" s="3"/>
      <c r="F188" s="3"/>
      <c r="G188" s="3"/>
      <c r="H188" s="3"/>
      <c r="I188" s="3"/>
      <c r="J188" s="3"/>
    </row>
    <row r="189" spans="1:10" x14ac:dyDescent="0.25">
      <c r="A189" s="3"/>
      <c r="B189" s="3"/>
      <c r="C189" s="3"/>
      <c r="D189" s="3"/>
      <c r="E189" s="3"/>
      <c r="F189" s="3"/>
      <c r="G189" s="3"/>
      <c r="H189" s="3"/>
      <c r="I189" s="3"/>
      <c r="J189" s="3"/>
    </row>
    <row r="190" spans="1:10" x14ac:dyDescent="0.25">
      <c r="A190" s="3"/>
      <c r="B190" s="3"/>
      <c r="C190" s="3"/>
      <c r="D190" s="3"/>
      <c r="E190" s="3"/>
      <c r="F190" s="3"/>
      <c r="G190" s="3"/>
      <c r="H190" s="3"/>
      <c r="I190" s="3"/>
      <c r="J190" s="3"/>
    </row>
    <row r="191" spans="1:10" x14ac:dyDescent="0.25">
      <c r="A191" s="3"/>
      <c r="B191" s="3"/>
      <c r="C191" s="3"/>
      <c r="D191" s="3"/>
      <c r="E191" s="3"/>
      <c r="F191" s="3"/>
      <c r="G191" s="3"/>
      <c r="H191" s="3"/>
      <c r="I191" s="3"/>
      <c r="J191" s="3"/>
    </row>
    <row r="192" spans="1:10" x14ac:dyDescent="0.25">
      <c r="A192" s="3"/>
      <c r="B192" s="3"/>
      <c r="C192" s="3"/>
      <c r="D192" s="3"/>
      <c r="E192" s="3"/>
      <c r="F192" s="3"/>
      <c r="G192" s="3"/>
      <c r="H192" s="3"/>
      <c r="I192" s="3"/>
      <c r="J192" s="3"/>
    </row>
    <row r="193" spans="1:10" x14ac:dyDescent="0.25">
      <c r="A193" s="3"/>
      <c r="B193" s="3"/>
      <c r="C193" s="3"/>
      <c r="D193" s="3"/>
      <c r="E193" s="3"/>
      <c r="F193" s="3"/>
      <c r="G193" s="3"/>
      <c r="H193" s="3"/>
      <c r="I193" s="3"/>
      <c r="J193" s="3"/>
    </row>
    <row r="194" spans="1:10" x14ac:dyDescent="0.25">
      <c r="A194" s="3"/>
      <c r="B194" s="3"/>
      <c r="C194" s="3"/>
      <c r="D194" s="3"/>
      <c r="E194" s="3"/>
      <c r="F194" s="3"/>
      <c r="G194" s="3"/>
      <c r="H194" s="3"/>
      <c r="I194" s="3"/>
      <c r="J194" s="3"/>
    </row>
    <row r="195" spans="1:10" x14ac:dyDescent="0.25">
      <c r="A195" s="3"/>
      <c r="B195" s="3"/>
      <c r="C195" s="3"/>
      <c r="D195" s="3"/>
      <c r="E195" s="3"/>
      <c r="F195" s="3"/>
      <c r="G195" s="3"/>
      <c r="H195" s="3"/>
      <c r="I195" s="3"/>
      <c r="J195" s="3"/>
    </row>
    <row r="196" spans="1:10" x14ac:dyDescent="0.25">
      <c r="A196" s="3"/>
      <c r="B196" s="3"/>
      <c r="C196" s="3"/>
      <c r="D196" s="3"/>
      <c r="E196" s="3"/>
      <c r="F196" s="3"/>
      <c r="G196" s="3"/>
      <c r="H196" s="3"/>
      <c r="I196" s="3"/>
      <c r="J196" s="3"/>
    </row>
    <row r="197" spans="1:10" x14ac:dyDescent="0.25">
      <c r="A197" s="3"/>
      <c r="B197" s="3"/>
      <c r="C197" s="3"/>
      <c r="D197" s="3"/>
      <c r="E197" s="3"/>
      <c r="F197" s="3"/>
      <c r="G197" s="3"/>
      <c r="H197" s="3"/>
      <c r="I197" s="3"/>
      <c r="J197" s="3"/>
    </row>
    <row r="198" spans="1:10" x14ac:dyDescent="0.25">
      <c r="A198" s="3"/>
      <c r="B198" s="3"/>
      <c r="C198" s="3"/>
      <c r="D198" s="3"/>
      <c r="E198" s="3"/>
      <c r="F198" s="3"/>
      <c r="G198" s="3"/>
      <c r="H198" s="3"/>
      <c r="I198" s="3"/>
      <c r="J198" s="3"/>
    </row>
    <row r="199" spans="1:10" x14ac:dyDescent="0.25">
      <c r="A199" s="3"/>
      <c r="B199" s="3"/>
      <c r="C199" s="3"/>
      <c r="D199" s="3"/>
      <c r="E199" s="3"/>
      <c r="F199" s="3"/>
      <c r="G199" s="3"/>
      <c r="H199" s="3"/>
      <c r="I199" s="3"/>
      <c r="J199" s="3"/>
    </row>
    <row r="200" spans="1:10" x14ac:dyDescent="0.25">
      <c r="A200" s="3"/>
      <c r="B200" s="3"/>
      <c r="C200" s="3"/>
      <c r="D200" s="3"/>
      <c r="E200" s="3"/>
      <c r="F200" s="3"/>
      <c r="G200" s="3"/>
      <c r="H200" s="3"/>
      <c r="I200" s="3"/>
      <c r="J200" s="3"/>
    </row>
    <row r="201" spans="1:10" x14ac:dyDescent="0.25">
      <c r="A201" s="3"/>
      <c r="B201" s="3"/>
      <c r="C201" s="3"/>
      <c r="D201" s="3"/>
      <c r="E201" s="3"/>
      <c r="F201" s="3"/>
      <c r="G201" s="3"/>
      <c r="H201" s="3"/>
      <c r="I201" s="3"/>
      <c r="J201" s="3"/>
    </row>
    <row r="202" spans="1:10" x14ac:dyDescent="0.25">
      <c r="A202" s="3"/>
      <c r="B202" s="3"/>
      <c r="C202" s="3"/>
      <c r="D202" s="3"/>
      <c r="E202" s="3"/>
      <c r="F202" s="3"/>
      <c r="G202" s="3"/>
      <c r="H202" s="3"/>
      <c r="I202" s="3"/>
      <c r="J202" s="3"/>
    </row>
    <row r="203" spans="1:10" x14ac:dyDescent="0.25">
      <c r="A203" s="3"/>
      <c r="B203" s="3"/>
      <c r="C203" s="3"/>
      <c r="D203" s="3"/>
      <c r="E203" s="3"/>
      <c r="F203" s="3"/>
      <c r="G203" s="3"/>
      <c r="H203" s="3"/>
      <c r="I203" s="3"/>
      <c r="J203" s="3"/>
    </row>
    <row r="204" spans="1:10" x14ac:dyDescent="0.25">
      <c r="A204" s="3"/>
      <c r="B204" s="3"/>
      <c r="C204" s="3"/>
      <c r="D204" s="3"/>
      <c r="E204" s="3"/>
      <c r="F204" s="3"/>
      <c r="G204" s="3"/>
      <c r="H204" s="3"/>
      <c r="I204" s="3"/>
      <c r="J204" s="3"/>
    </row>
    <row r="205" spans="1:10" x14ac:dyDescent="0.25">
      <c r="A205" s="3"/>
      <c r="B205" s="3"/>
      <c r="C205" s="3"/>
      <c r="D205" s="3"/>
      <c r="E205" s="3"/>
      <c r="F205" s="3"/>
      <c r="G205" s="3"/>
      <c r="H205" s="3"/>
      <c r="I205" s="3"/>
      <c r="J205" s="3"/>
    </row>
    <row r="206" spans="1:10" x14ac:dyDescent="0.25">
      <c r="A206" s="3"/>
      <c r="B206" s="3"/>
      <c r="C206" s="3"/>
      <c r="D206" s="3"/>
      <c r="E206" s="3"/>
      <c r="F206" s="3"/>
      <c r="G206" s="3"/>
      <c r="H206" s="3"/>
      <c r="I206" s="3"/>
      <c r="J206" s="3"/>
    </row>
    <row r="207" spans="1:10" x14ac:dyDescent="0.25">
      <c r="A207" s="3"/>
      <c r="B207" s="3"/>
      <c r="C207" s="3"/>
      <c r="D207" s="3"/>
      <c r="E207" s="3"/>
      <c r="F207" s="3"/>
      <c r="G207" s="3"/>
      <c r="H207" s="3"/>
      <c r="I207" s="3"/>
      <c r="J207" s="3"/>
    </row>
    <row r="209" spans="1:10" x14ac:dyDescent="0.25">
      <c r="A209" s="9" t="s">
        <v>100</v>
      </c>
    </row>
    <row r="210" spans="1:10" x14ac:dyDescent="0.25">
      <c r="A210" s="1" t="s">
        <v>98</v>
      </c>
    </row>
    <row r="211" spans="1:10" x14ac:dyDescent="0.25">
      <c r="A211" s="3"/>
    </row>
    <row r="213" spans="1:10" x14ac:dyDescent="0.25">
      <c r="A213" s="1" t="s">
        <v>94</v>
      </c>
    </row>
    <row r="214" spans="1:10" x14ac:dyDescent="0.25">
      <c r="A214" s="3"/>
    </row>
    <row r="216" spans="1:10" x14ac:dyDescent="0.25">
      <c r="A216" s="1" t="s">
        <v>97</v>
      </c>
    </row>
    <row r="217" spans="1:10" x14ac:dyDescent="0.25">
      <c r="A217" s="3"/>
    </row>
    <row r="219" spans="1:10" x14ac:dyDescent="0.25">
      <c r="A219" s="1" t="s">
        <v>95</v>
      </c>
    </row>
    <row r="220" spans="1:10" x14ac:dyDescent="0.25">
      <c r="A220" s="3" t="s">
        <v>96</v>
      </c>
    </row>
    <row r="222" spans="1:10" x14ac:dyDescent="0.25">
      <c r="A222" s="1" t="s">
        <v>99</v>
      </c>
    </row>
    <row r="224" spans="1:10" x14ac:dyDescent="0.25">
      <c r="A224" s="3"/>
      <c r="B224" s="3"/>
      <c r="C224" s="3"/>
      <c r="D224" s="3"/>
      <c r="E224" s="3"/>
      <c r="F224" s="3"/>
      <c r="G224" s="3"/>
      <c r="H224" s="3"/>
      <c r="I224" s="3"/>
      <c r="J224" s="3"/>
    </row>
    <row r="225" spans="1:10" x14ac:dyDescent="0.25">
      <c r="A225" s="3"/>
      <c r="B225" s="3"/>
      <c r="C225" s="3"/>
      <c r="D225" s="3"/>
      <c r="E225" s="3"/>
      <c r="F225" s="3"/>
      <c r="G225" s="3"/>
      <c r="H225" s="3"/>
      <c r="I225" s="3"/>
      <c r="J225" s="3"/>
    </row>
    <row r="226" spans="1:10" x14ac:dyDescent="0.25">
      <c r="A226" s="3"/>
      <c r="B226" s="3"/>
      <c r="C226" s="3"/>
      <c r="D226" s="3"/>
      <c r="E226" s="3"/>
      <c r="F226" s="3"/>
      <c r="G226" s="3"/>
      <c r="H226" s="3"/>
      <c r="I226" s="3"/>
      <c r="J226" s="3"/>
    </row>
    <row r="227" spans="1:10" x14ac:dyDescent="0.25">
      <c r="A227" s="3"/>
      <c r="B227" s="3"/>
      <c r="C227" s="3"/>
      <c r="D227" s="3"/>
      <c r="E227" s="3"/>
      <c r="F227" s="3"/>
      <c r="G227" s="3"/>
      <c r="H227" s="3"/>
      <c r="I227" s="3"/>
      <c r="J227" s="3"/>
    </row>
    <row r="228" spans="1:10" x14ac:dyDescent="0.25">
      <c r="A228" s="3"/>
      <c r="B228" s="3"/>
      <c r="C228" s="3"/>
      <c r="D228" s="3"/>
      <c r="E228" s="3"/>
      <c r="F228" s="3"/>
      <c r="G228" s="3"/>
      <c r="H228" s="3"/>
      <c r="I228" s="3"/>
      <c r="J228" s="3"/>
    </row>
    <row r="229" spans="1:10" x14ac:dyDescent="0.25">
      <c r="A229" s="3"/>
      <c r="B229" s="3"/>
      <c r="C229" s="3"/>
      <c r="D229" s="3"/>
      <c r="E229" s="3"/>
      <c r="F229" s="3"/>
      <c r="G229" s="3"/>
      <c r="H229" s="3"/>
      <c r="I229" s="3"/>
      <c r="J229" s="3"/>
    </row>
    <row r="230" spans="1:10" x14ac:dyDescent="0.25">
      <c r="A230" s="3"/>
      <c r="B230" s="3"/>
      <c r="C230" s="3"/>
      <c r="D230" s="3"/>
      <c r="E230" s="3"/>
      <c r="F230" s="3"/>
      <c r="G230" s="3"/>
      <c r="H230" s="3"/>
      <c r="I230" s="3"/>
      <c r="J230" s="3"/>
    </row>
    <row r="231" spans="1:10" x14ac:dyDescent="0.25">
      <c r="A231" s="3"/>
      <c r="B231" s="3"/>
      <c r="C231" s="3"/>
      <c r="D231" s="3"/>
      <c r="E231" s="3"/>
      <c r="F231" s="3"/>
      <c r="G231" s="3"/>
      <c r="H231" s="3"/>
      <c r="I231" s="3"/>
      <c r="J231" s="3"/>
    </row>
    <row r="232" spans="1:10" x14ac:dyDescent="0.25">
      <c r="A232" s="3"/>
      <c r="B232" s="3"/>
      <c r="C232" s="3"/>
      <c r="D232" s="3"/>
      <c r="E232" s="3"/>
      <c r="F232" s="3"/>
      <c r="G232" s="3"/>
      <c r="H232" s="3"/>
      <c r="I232" s="3"/>
      <c r="J232" s="3"/>
    </row>
    <row r="233" spans="1:10" x14ac:dyDescent="0.25">
      <c r="A233" s="3"/>
      <c r="B233" s="3"/>
      <c r="C233" s="3"/>
      <c r="D233" s="3"/>
      <c r="E233" s="3"/>
      <c r="F233" s="3"/>
      <c r="G233" s="3"/>
      <c r="H233" s="3"/>
      <c r="I233" s="3"/>
      <c r="J233" s="3"/>
    </row>
    <row r="234" spans="1:10" x14ac:dyDescent="0.25">
      <c r="A234" s="3"/>
      <c r="B234" s="3"/>
      <c r="C234" s="3"/>
      <c r="D234" s="3"/>
      <c r="E234" s="3"/>
      <c r="F234" s="3"/>
      <c r="G234" s="3"/>
      <c r="H234" s="3"/>
      <c r="I234" s="3"/>
      <c r="J234" s="3"/>
    </row>
    <row r="235" spans="1:10" x14ac:dyDescent="0.25">
      <c r="A235" s="3"/>
      <c r="B235" s="3"/>
      <c r="C235" s="3"/>
      <c r="D235" s="3"/>
      <c r="E235" s="3"/>
      <c r="F235" s="3"/>
      <c r="G235" s="3"/>
      <c r="H235" s="3"/>
      <c r="I235" s="3"/>
      <c r="J235" s="3"/>
    </row>
    <row r="236" spans="1:10" x14ac:dyDescent="0.25">
      <c r="A236" s="3"/>
      <c r="B236" s="3"/>
      <c r="C236" s="3"/>
      <c r="D236" s="3"/>
      <c r="E236" s="3"/>
      <c r="F236" s="3"/>
      <c r="G236" s="3"/>
      <c r="H236" s="3"/>
      <c r="I236" s="3"/>
      <c r="J236" s="3"/>
    </row>
    <row r="237" spans="1:10" x14ac:dyDescent="0.25">
      <c r="A237" s="3"/>
      <c r="B237" s="3"/>
      <c r="C237" s="3"/>
      <c r="D237" s="3"/>
      <c r="E237" s="3"/>
      <c r="F237" s="3"/>
      <c r="G237" s="3"/>
      <c r="H237" s="3"/>
      <c r="I237" s="3"/>
      <c r="J237" s="3"/>
    </row>
    <row r="238" spans="1:10" x14ac:dyDescent="0.25">
      <c r="A238" s="3"/>
      <c r="B238" s="3"/>
      <c r="C238" s="3"/>
      <c r="D238" s="3"/>
      <c r="E238" s="3"/>
      <c r="F238" s="3"/>
      <c r="G238" s="3"/>
      <c r="H238" s="3"/>
      <c r="I238" s="3"/>
      <c r="J238" s="3"/>
    </row>
    <row r="239" spans="1:10" x14ac:dyDescent="0.25">
      <c r="A239" s="3"/>
      <c r="B239" s="3"/>
      <c r="C239" s="3"/>
      <c r="D239" s="3"/>
      <c r="E239" s="3"/>
      <c r="F239" s="3"/>
      <c r="G239" s="3"/>
      <c r="H239" s="3"/>
      <c r="I239" s="3"/>
      <c r="J239" s="3"/>
    </row>
    <row r="240" spans="1:10" x14ac:dyDescent="0.25">
      <c r="A240" s="3"/>
      <c r="B240" s="3"/>
      <c r="C240" s="3"/>
      <c r="D240" s="3"/>
      <c r="E240" s="3"/>
      <c r="F240" s="3"/>
      <c r="G240" s="3"/>
      <c r="H240" s="3"/>
      <c r="I240" s="3"/>
      <c r="J240" s="3"/>
    </row>
    <row r="241" spans="1:10" x14ac:dyDescent="0.25">
      <c r="A241" s="3"/>
      <c r="B241" s="3"/>
      <c r="C241" s="3"/>
      <c r="D241" s="3"/>
      <c r="E241" s="3"/>
      <c r="F241" s="3"/>
      <c r="G241" s="3"/>
      <c r="H241" s="3"/>
      <c r="I241" s="3"/>
      <c r="J241" s="3"/>
    </row>
    <row r="242" spans="1:10" x14ac:dyDescent="0.25">
      <c r="A242" s="3"/>
      <c r="B242" s="3"/>
      <c r="C242" s="3"/>
      <c r="D242" s="3"/>
      <c r="E242" s="3"/>
      <c r="F242" s="3"/>
      <c r="G242" s="3"/>
      <c r="H242" s="3"/>
      <c r="I242" s="3"/>
      <c r="J242" s="3"/>
    </row>
    <row r="243" spans="1:10" x14ac:dyDescent="0.25">
      <c r="A243" s="3"/>
      <c r="B243" s="3"/>
      <c r="C243" s="3"/>
      <c r="D243" s="3"/>
      <c r="E243" s="3"/>
      <c r="F243" s="3"/>
      <c r="G243" s="3"/>
      <c r="H243" s="3"/>
      <c r="I243" s="3"/>
      <c r="J243" s="3"/>
    </row>
    <row r="244" spans="1:10" x14ac:dyDescent="0.25">
      <c r="A244" s="3"/>
      <c r="B244" s="3"/>
      <c r="C244" s="3"/>
      <c r="D244" s="3"/>
      <c r="E244" s="3"/>
      <c r="F244" s="3"/>
      <c r="G244" s="3"/>
      <c r="H244" s="3"/>
      <c r="I244" s="3"/>
      <c r="J244" s="3"/>
    </row>
    <row r="245" spans="1:10" x14ac:dyDescent="0.25">
      <c r="A245" s="3"/>
      <c r="B245" s="3"/>
      <c r="C245" s="3"/>
      <c r="D245" s="3"/>
      <c r="E245" s="3"/>
      <c r="F245" s="3"/>
      <c r="G245" s="3"/>
      <c r="H245" s="3"/>
      <c r="I245" s="3"/>
      <c r="J245" s="3"/>
    </row>
    <row r="246" spans="1:10" x14ac:dyDescent="0.25">
      <c r="A246" s="3"/>
      <c r="B246" s="3"/>
      <c r="C246" s="3"/>
      <c r="D246" s="3"/>
      <c r="E246" s="3"/>
      <c r="F246" s="3"/>
      <c r="G246" s="3"/>
      <c r="H246" s="3"/>
      <c r="I246" s="3"/>
      <c r="J246" s="3"/>
    </row>
    <row r="248" spans="1:10" x14ac:dyDescent="0.25">
      <c r="A248" s="9" t="s">
        <v>101</v>
      </c>
    </row>
    <row r="249" spans="1:10" x14ac:dyDescent="0.25">
      <c r="A249" s="1" t="s">
        <v>98</v>
      </c>
    </row>
    <row r="250" spans="1:10" x14ac:dyDescent="0.25">
      <c r="A250" s="3"/>
    </row>
    <row r="252" spans="1:10" x14ac:dyDescent="0.25">
      <c r="A252" s="1" t="s">
        <v>94</v>
      </c>
    </row>
    <row r="253" spans="1:10" x14ac:dyDescent="0.25">
      <c r="A253" s="3"/>
    </row>
    <row r="255" spans="1:10" x14ac:dyDescent="0.25">
      <c r="A255" s="1" t="s">
        <v>97</v>
      </c>
    </row>
    <row r="256" spans="1:10" x14ac:dyDescent="0.25">
      <c r="A256" s="3"/>
    </row>
    <row r="258" spans="1:10" x14ac:dyDescent="0.25">
      <c r="A258" s="1" t="s">
        <v>95</v>
      </c>
    </row>
    <row r="259" spans="1:10" x14ac:dyDescent="0.25">
      <c r="A259" s="3" t="s">
        <v>96</v>
      </c>
    </row>
    <row r="261" spans="1:10" x14ac:dyDescent="0.25">
      <c r="A261" s="1" t="s">
        <v>99</v>
      </c>
    </row>
    <row r="263" spans="1:10" x14ac:dyDescent="0.25">
      <c r="A263" s="3"/>
      <c r="B263" s="3"/>
      <c r="C263" s="3"/>
      <c r="D263" s="3"/>
      <c r="E263" s="3"/>
      <c r="F263" s="3"/>
      <c r="G263" s="3"/>
      <c r="H263" s="3"/>
      <c r="I263" s="3"/>
      <c r="J263" s="3"/>
    </row>
    <row r="264" spans="1:10" x14ac:dyDescent="0.25">
      <c r="A264" s="3"/>
      <c r="B264" s="3"/>
      <c r="C264" s="3"/>
      <c r="D264" s="3"/>
      <c r="E264" s="3"/>
      <c r="F264" s="3"/>
      <c r="G264" s="3"/>
      <c r="H264" s="3"/>
      <c r="I264" s="3"/>
      <c r="J264" s="3"/>
    </row>
    <row r="265" spans="1:10" x14ac:dyDescent="0.25">
      <c r="A265" s="3"/>
      <c r="B265" s="3"/>
      <c r="C265" s="3"/>
      <c r="D265" s="3"/>
      <c r="E265" s="3"/>
      <c r="F265" s="3"/>
      <c r="G265" s="3"/>
      <c r="H265" s="3"/>
      <c r="I265" s="3"/>
      <c r="J265" s="3"/>
    </row>
    <row r="266" spans="1:10" x14ac:dyDescent="0.25">
      <c r="A266" s="3"/>
      <c r="B266" s="3"/>
      <c r="C266" s="3"/>
      <c r="D266" s="3"/>
      <c r="E266" s="3"/>
      <c r="F266" s="3"/>
      <c r="G266" s="3"/>
      <c r="H266" s="3"/>
      <c r="I266" s="3"/>
      <c r="J266" s="3"/>
    </row>
    <row r="267" spans="1:10" x14ac:dyDescent="0.25">
      <c r="A267" s="3"/>
      <c r="B267" s="3"/>
      <c r="C267" s="3"/>
      <c r="D267" s="3"/>
      <c r="E267" s="3"/>
      <c r="F267" s="3"/>
      <c r="G267" s="3"/>
      <c r="H267" s="3"/>
      <c r="I267" s="3"/>
      <c r="J267" s="3"/>
    </row>
    <row r="268" spans="1:10" x14ac:dyDescent="0.25">
      <c r="A268" s="3"/>
      <c r="B268" s="3"/>
      <c r="C268" s="3"/>
      <c r="D268" s="3"/>
      <c r="E268" s="3"/>
      <c r="F268" s="3"/>
      <c r="G268" s="3"/>
      <c r="H268" s="3"/>
      <c r="I268" s="3"/>
      <c r="J268" s="3"/>
    </row>
    <row r="269" spans="1:10" x14ac:dyDescent="0.25">
      <c r="A269" s="3"/>
      <c r="B269" s="3"/>
      <c r="C269" s="3"/>
      <c r="D269" s="3"/>
      <c r="E269" s="3"/>
      <c r="F269" s="3"/>
      <c r="G269" s="3"/>
      <c r="H269" s="3"/>
      <c r="I269" s="3"/>
      <c r="J269" s="3"/>
    </row>
    <row r="270" spans="1:10" x14ac:dyDescent="0.25">
      <c r="A270" s="3"/>
      <c r="B270" s="3"/>
      <c r="C270" s="3"/>
      <c r="D270" s="3"/>
      <c r="E270" s="3"/>
      <c r="F270" s="3"/>
      <c r="G270" s="3"/>
      <c r="H270" s="3"/>
      <c r="I270" s="3"/>
      <c r="J270" s="3"/>
    </row>
    <row r="271" spans="1:10" x14ac:dyDescent="0.25">
      <c r="A271" s="3"/>
      <c r="B271" s="3"/>
      <c r="C271" s="3"/>
      <c r="D271" s="3"/>
      <c r="E271" s="3"/>
      <c r="F271" s="3"/>
      <c r="G271" s="3"/>
      <c r="H271" s="3"/>
      <c r="I271" s="3"/>
      <c r="J271" s="3"/>
    </row>
    <row r="272" spans="1:10" x14ac:dyDescent="0.25">
      <c r="A272" s="3"/>
      <c r="B272" s="3"/>
      <c r="C272" s="3"/>
      <c r="D272" s="3"/>
      <c r="E272" s="3"/>
      <c r="F272" s="3"/>
      <c r="G272" s="3"/>
      <c r="H272" s="3"/>
      <c r="I272" s="3"/>
      <c r="J272" s="3"/>
    </row>
    <row r="273" spans="1:10" x14ac:dyDescent="0.25">
      <c r="A273" s="3"/>
      <c r="B273" s="3"/>
      <c r="C273" s="3"/>
      <c r="D273" s="3"/>
      <c r="E273" s="3"/>
      <c r="F273" s="3"/>
      <c r="G273" s="3"/>
      <c r="H273" s="3"/>
      <c r="I273" s="3"/>
      <c r="J273" s="3"/>
    </row>
    <row r="274" spans="1:10" x14ac:dyDescent="0.25">
      <c r="A274" s="3"/>
      <c r="B274" s="3"/>
      <c r="C274" s="3"/>
      <c r="D274" s="3"/>
      <c r="E274" s="3"/>
      <c r="F274" s="3"/>
      <c r="G274" s="3"/>
      <c r="H274" s="3"/>
      <c r="I274" s="3"/>
      <c r="J274" s="3"/>
    </row>
    <row r="275" spans="1:10" x14ac:dyDescent="0.25">
      <c r="A275" s="3"/>
      <c r="B275" s="3"/>
      <c r="C275" s="3"/>
      <c r="D275" s="3"/>
      <c r="E275" s="3"/>
      <c r="F275" s="3"/>
      <c r="G275" s="3"/>
      <c r="H275" s="3"/>
      <c r="I275" s="3"/>
      <c r="J275" s="3"/>
    </row>
    <row r="276" spans="1:10" x14ac:dyDescent="0.25">
      <c r="A276" s="3"/>
      <c r="B276" s="3"/>
      <c r="C276" s="3"/>
      <c r="D276" s="3"/>
      <c r="E276" s="3"/>
      <c r="F276" s="3"/>
      <c r="G276" s="3"/>
      <c r="H276" s="3"/>
      <c r="I276" s="3"/>
      <c r="J276" s="3"/>
    </row>
    <row r="277" spans="1:10" x14ac:dyDescent="0.25">
      <c r="A277" s="3"/>
      <c r="B277" s="3"/>
      <c r="C277" s="3"/>
      <c r="D277" s="3"/>
      <c r="E277" s="3"/>
      <c r="F277" s="3"/>
      <c r="G277" s="3"/>
      <c r="H277" s="3"/>
      <c r="I277" s="3"/>
      <c r="J277" s="3"/>
    </row>
    <row r="278" spans="1:10" x14ac:dyDescent="0.25">
      <c r="A278" s="3"/>
      <c r="B278" s="3"/>
      <c r="C278" s="3"/>
      <c r="D278" s="3"/>
      <c r="E278" s="3"/>
      <c r="F278" s="3"/>
      <c r="G278" s="3"/>
      <c r="H278" s="3"/>
      <c r="I278" s="3"/>
      <c r="J278" s="3"/>
    </row>
    <row r="279" spans="1:10" x14ac:dyDescent="0.25">
      <c r="A279" s="3"/>
      <c r="B279" s="3"/>
      <c r="C279" s="3"/>
      <c r="D279" s="3"/>
      <c r="E279" s="3"/>
      <c r="F279" s="3"/>
      <c r="G279" s="3"/>
      <c r="H279" s="3"/>
      <c r="I279" s="3"/>
      <c r="J279" s="3"/>
    </row>
    <row r="280" spans="1:10" x14ac:dyDescent="0.25">
      <c r="A280" s="3"/>
      <c r="B280" s="3"/>
      <c r="C280" s="3"/>
      <c r="D280" s="3"/>
      <c r="E280" s="3"/>
      <c r="F280" s="3"/>
      <c r="G280" s="3"/>
      <c r="H280" s="3"/>
      <c r="I280" s="3"/>
      <c r="J280" s="3"/>
    </row>
    <row r="281" spans="1:10" x14ac:dyDescent="0.25">
      <c r="A281" s="3"/>
      <c r="B281" s="3"/>
      <c r="C281" s="3"/>
      <c r="D281" s="3"/>
      <c r="E281" s="3"/>
      <c r="F281" s="3"/>
      <c r="G281" s="3"/>
      <c r="H281" s="3"/>
      <c r="I281" s="3"/>
      <c r="J281" s="3"/>
    </row>
    <row r="282" spans="1:10" x14ac:dyDescent="0.25">
      <c r="A282" s="3"/>
      <c r="B282" s="3"/>
      <c r="C282" s="3"/>
      <c r="D282" s="3"/>
      <c r="E282" s="3"/>
      <c r="F282" s="3"/>
      <c r="G282" s="3"/>
      <c r="H282" s="3"/>
      <c r="I282" s="3"/>
      <c r="J282" s="3"/>
    </row>
    <row r="283" spans="1:10" x14ac:dyDescent="0.25">
      <c r="A283" s="3"/>
      <c r="B283" s="3"/>
      <c r="C283" s="3"/>
      <c r="D283" s="3"/>
      <c r="E283" s="3"/>
      <c r="F283" s="3"/>
      <c r="G283" s="3"/>
      <c r="H283" s="3"/>
      <c r="I283" s="3"/>
      <c r="J283" s="3"/>
    </row>
    <row r="284" spans="1:10" x14ac:dyDescent="0.25">
      <c r="A284" s="3"/>
      <c r="B284" s="3"/>
      <c r="C284" s="3"/>
      <c r="D284" s="3"/>
      <c r="E284" s="3"/>
      <c r="F284" s="3"/>
      <c r="G284" s="3"/>
      <c r="H284" s="3"/>
      <c r="I284" s="3"/>
      <c r="J284" s="3"/>
    </row>
    <row r="285" spans="1:10" x14ac:dyDescent="0.25">
      <c r="A285" s="3"/>
      <c r="B285" s="3"/>
      <c r="C285" s="3"/>
      <c r="D285" s="3"/>
      <c r="E285" s="3"/>
      <c r="F285" s="3"/>
      <c r="G285" s="3"/>
      <c r="H285" s="3"/>
      <c r="I285" s="3"/>
      <c r="J285" s="3"/>
    </row>
    <row r="287" spans="1:10" x14ac:dyDescent="0.25">
      <c r="A287" s="9" t="s">
        <v>102</v>
      </c>
    </row>
    <row r="288" spans="1:10" x14ac:dyDescent="0.25">
      <c r="A288" s="1" t="s">
        <v>98</v>
      </c>
    </row>
    <row r="289" spans="1:10" x14ac:dyDescent="0.25">
      <c r="A289" s="3"/>
    </row>
    <row r="291" spans="1:10" x14ac:dyDescent="0.25">
      <c r="A291" s="1" t="s">
        <v>94</v>
      </c>
    </row>
    <row r="292" spans="1:10" x14ac:dyDescent="0.25">
      <c r="A292" s="3"/>
    </row>
    <row r="294" spans="1:10" x14ac:dyDescent="0.25">
      <c r="A294" s="1" t="s">
        <v>97</v>
      </c>
    </row>
    <row r="295" spans="1:10" x14ac:dyDescent="0.25">
      <c r="A295" s="3"/>
    </row>
    <row r="297" spans="1:10" x14ac:dyDescent="0.25">
      <c r="A297" s="1" t="s">
        <v>95</v>
      </c>
    </row>
    <row r="298" spans="1:10" x14ac:dyDescent="0.25">
      <c r="A298" s="3" t="s">
        <v>96</v>
      </c>
    </row>
    <row r="300" spans="1:10" x14ac:dyDescent="0.25">
      <c r="A300" s="1" t="s">
        <v>99</v>
      </c>
    </row>
    <row r="302" spans="1:10" x14ac:dyDescent="0.25">
      <c r="A302" s="3"/>
      <c r="B302" s="3"/>
      <c r="C302" s="3"/>
      <c r="D302" s="3"/>
      <c r="E302" s="3"/>
      <c r="F302" s="3"/>
      <c r="G302" s="3"/>
      <c r="H302" s="3"/>
      <c r="I302" s="3"/>
      <c r="J302" s="3"/>
    </row>
    <row r="303" spans="1:10" x14ac:dyDescent="0.25">
      <c r="A303" s="3"/>
      <c r="B303" s="3"/>
      <c r="C303" s="3"/>
      <c r="D303" s="3"/>
      <c r="E303" s="3"/>
      <c r="F303" s="3"/>
      <c r="G303" s="3"/>
      <c r="H303" s="3"/>
      <c r="I303" s="3"/>
      <c r="J303" s="3"/>
    </row>
    <row r="304" spans="1:10" x14ac:dyDescent="0.25">
      <c r="A304" s="3"/>
      <c r="B304" s="3"/>
      <c r="C304" s="3"/>
      <c r="D304" s="3"/>
      <c r="E304" s="3"/>
      <c r="F304" s="3"/>
      <c r="G304" s="3"/>
      <c r="H304" s="3"/>
      <c r="I304" s="3"/>
      <c r="J304" s="3"/>
    </row>
    <row r="305" spans="1:10" x14ac:dyDescent="0.25">
      <c r="A305" s="3"/>
      <c r="B305" s="3"/>
      <c r="C305" s="3"/>
      <c r="D305" s="3"/>
      <c r="E305" s="3"/>
      <c r="F305" s="3"/>
      <c r="G305" s="3"/>
      <c r="H305" s="3"/>
      <c r="I305" s="3"/>
      <c r="J305" s="3"/>
    </row>
    <row r="306" spans="1:10" x14ac:dyDescent="0.25">
      <c r="A306" s="3"/>
      <c r="B306" s="3"/>
      <c r="C306" s="3"/>
      <c r="D306" s="3"/>
      <c r="E306" s="3"/>
      <c r="F306" s="3"/>
      <c r="G306" s="3"/>
      <c r="H306" s="3"/>
      <c r="I306" s="3"/>
      <c r="J306" s="3"/>
    </row>
    <row r="307" spans="1:10" x14ac:dyDescent="0.25">
      <c r="A307" s="3"/>
      <c r="B307" s="3"/>
      <c r="C307" s="3"/>
      <c r="D307" s="3"/>
      <c r="E307" s="3"/>
      <c r="F307" s="3"/>
      <c r="G307" s="3"/>
      <c r="H307" s="3"/>
      <c r="I307" s="3"/>
      <c r="J307" s="3"/>
    </row>
    <row r="308" spans="1:10" x14ac:dyDescent="0.25">
      <c r="A308" s="3"/>
      <c r="B308" s="3"/>
      <c r="C308" s="3"/>
      <c r="D308" s="3"/>
      <c r="E308" s="3"/>
      <c r="F308" s="3"/>
      <c r="G308" s="3"/>
      <c r="H308" s="3"/>
      <c r="I308" s="3"/>
      <c r="J308" s="3"/>
    </row>
    <row r="309" spans="1:10" x14ac:dyDescent="0.25">
      <c r="A309" s="3"/>
      <c r="B309" s="3"/>
      <c r="C309" s="3"/>
      <c r="D309" s="3"/>
      <c r="E309" s="3"/>
      <c r="F309" s="3"/>
      <c r="G309" s="3"/>
      <c r="H309" s="3"/>
      <c r="I309" s="3"/>
      <c r="J309" s="3"/>
    </row>
    <row r="310" spans="1:10" x14ac:dyDescent="0.25">
      <c r="A310" s="3"/>
      <c r="B310" s="3"/>
      <c r="C310" s="3"/>
      <c r="D310" s="3"/>
      <c r="E310" s="3"/>
      <c r="F310" s="3"/>
      <c r="G310" s="3"/>
      <c r="H310" s="3"/>
      <c r="I310" s="3"/>
      <c r="J310" s="3"/>
    </row>
    <row r="311" spans="1:10" x14ac:dyDescent="0.25">
      <c r="A311" s="3"/>
      <c r="B311" s="3"/>
      <c r="C311" s="3"/>
      <c r="D311" s="3"/>
      <c r="E311" s="3"/>
      <c r="F311" s="3"/>
      <c r="G311" s="3"/>
      <c r="H311" s="3"/>
      <c r="I311" s="3"/>
      <c r="J311" s="3"/>
    </row>
    <row r="312" spans="1:10" x14ac:dyDescent="0.25">
      <c r="A312" s="3"/>
      <c r="B312" s="3"/>
      <c r="C312" s="3"/>
      <c r="D312" s="3"/>
      <c r="E312" s="3"/>
      <c r="F312" s="3"/>
      <c r="G312" s="3"/>
      <c r="H312" s="3"/>
      <c r="I312" s="3"/>
      <c r="J312" s="3"/>
    </row>
    <row r="313" spans="1:10" x14ac:dyDescent="0.25">
      <c r="A313" s="3"/>
      <c r="B313" s="3"/>
      <c r="C313" s="3"/>
      <c r="D313" s="3"/>
      <c r="E313" s="3"/>
      <c r="F313" s="3"/>
      <c r="G313" s="3"/>
      <c r="H313" s="3"/>
      <c r="I313" s="3"/>
      <c r="J313" s="3"/>
    </row>
    <row r="314" spans="1:10" x14ac:dyDescent="0.25">
      <c r="A314" s="3"/>
      <c r="B314" s="3"/>
      <c r="C314" s="3"/>
      <c r="D314" s="3"/>
      <c r="E314" s="3"/>
      <c r="F314" s="3"/>
      <c r="G314" s="3"/>
      <c r="H314" s="3"/>
      <c r="I314" s="3"/>
      <c r="J314" s="3"/>
    </row>
    <row r="315" spans="1:10" x14ac:dyDescent="0.25">
      <c r="A315" s="3"/>
      <c r="B315" s="3"/>
      <c r="C315" s="3"/>
      <c r="D315" s="3"/>
      <c r="E315" s="3"/>
      <c r="F315" s="3"/>
      <c r="G315" s="3"/>
      <c r="H315" s="3"/>
      <c r="I315" s="3"/>
      <c r="J315" s="3"/>
    </row>
    <row r="316" spans="1:10" x14ac:dyDescent="0.25">
      <c r="A316" s="3"/>
      <c r="B316" s="3"/>
      <c r="C316" s="3"/>
      <c r="D316" s="3"/>
      <c r="E316" s="3"/>
      <c r="F316" s="3"/>
      <c r="G316" s="3"/>
      <c r="H316" s="3"/>
      <c r="I316" s="3"/>
      <c r="J316" s="3"/>
    </row>
    <row r="317" spans="1:10" x14ac:dyDescent="0.25">
      <c r="A317" s="3"/>
      <c r="B317" s="3"/>
      <c r="C317" s="3"/>
      <c r="D317" s="3"/>
      <c r="E317" s="3"/>
      <c r="F317" s="3"/>
      <c r="G317" s="3"/>
      <c r="H317" s="3"/>
      <c r="I317" s="3"/>
      <c r="J317" s="3"/>
    </row>
    <row r="318" spans="1:10" x14ac:dyDescent="0.25">
      <c r="A318" s="3"/>
      <c r="B318" s="3"/>
      <c r="C318" s="3"/>
      <c r="D318" s="3"/>
      <c r="E318" s="3"/>
      <c r="F318" s="3"/>
      <c r="G318" s="3"/>
      <c r="H318" s="3"/>
      <c r="I318" s="3"/>
      <c r="J318" s="3"/>
    </row>
    <row r="319" spans="1:10" x14ac:dyDescent="0.25">
      <c r="A319" s="3"/>
      <c r="B319" s="3"/>
      <c r="C319" s="3"/>
      <c r="D319" s="3"/>
      <c r="E319" s="3"/>
      <c r="F319" s="3"/>
      <c r="G319" s="3"/>
      <c r="H319" s="3"/>
      <c r="I319" s="3"/>
      <c r="J319" s="3"/>
    </row>
    <row r="320" spans="1:10" x14ac:dyDescent="0.25">
      <c r="A320" s="3"/>
      <c r="B320" s="3"/>
      <c r="C320" s="3"/>
      <c r="D320" s="3"/>
      <c r="E320" s="3"/>
      <c r="F320" s="3"/>
      <c r="G320" s="3"/>
      <c r="H320" s="3"/>
      <c r="I320" s="3"/>
      <c r="J320" s="3"/>
    </row>
    <row r="321" spans="1:10" x14ac:dyDescent="0.25">
      <c r="A321" s="3"/>
      <c r="B321" s="3"/>
      <c r="C321" s="3"/>
      <c r="D321" s="3"/>
      <c r="E321" s="3"/>
      <c r="F321" s="3"/>
      <c r="G321" s="3"/>
      <c r="H321" s="3"/>
      <c r="I321" s="3"/>
      <c r="J321" s="3"/>
    </row>
    <row r="322" spans="1:10" x14ac:dyDescent="0.25">
      <c r="A322" s="3"/>
      <c r="B322" s="3"/>
      <c r="C322" s="3"/>
      <c r="D322" s="3"/>
      <c r="E322" s="3"/>
      <c r="F322" s="3"/>
      <c r="G322" s="3"/>
      <c r="H322" s="3"/>
      <c r="I322" s="3"/>
      <c r="J322" s="3"/>
    </row>
    <row r="323" spans="1:10" x14ac:dyDescent="0.25">
      <c r="A323" s="3"/>
      <c r="B323" s="3"/>
      <c r="C323" s="3"/>
      <c r="D323" s="3"/>
      <c r="E323" s="3"/>
      <c r="F323" s="3"/>
      <c r="G323" s="3"/>
      <c r="H323" s="3"/>
      <c r="I323" s="3"/>
      <c r="J323" s="3"/>
    </row>
    <row r="324" spans="1:10" x14ac:dyDescent="0.25">
      <c r="A324" s="3"/>
      <c r="B324" s="3"/>
      <c r="C324" s="3"/>
      <c r="D324" s="3"/>
      <c r="E324" s="3"/>
      <c r="F324" s="3"/>
      <c r="G324" s="3"/>
      <c r="H324" s="3"/>
      <c r="I324" s="3"/>
      <c r="J324" s="3"/>
    </row>
    <row r="326" spans="1:10" x14ac:dyDescent="0.25">
      <c r="A326" s="9" t="s">
        <v>103</v>
      </c>
    </row>
    <row r="327" spans="1:10" x14ac:dyDescent="0.25">
      <c r="A327" s="1" t="s">
        <v>98</v>
      </c>
    </row>
    <row r="328" spans="1:10" x14ac:dyDescent="0.25">
      <c r="A328" s="3"/>
    </row>
    <row r="330" spans="1:10" x14ac:dyDescent="0.25">
      <c r="A330" s="1" t="s">
        <v>94</v>
      </c>
    </row>
    <row r="331" spans="1:10" x14ac:dyDescent="0.25">
      <c r="A331" s="3"/>
    </row>
    <row r="333" spans="1:10" x14ac:dyDescent="0.25">
      <c r="A333" s="1" t="s">
        <v>97</v>
      </c>
    </row>
    <row r="334" spans="1:10" x14ac:dyDescent="0.25">
      <c r="A334" s="3"/>
    </row>
    <row r="336" spans="1:10" x14ac:dyDescent="0.25">
      <c r="A336" s="1" t="s">
        <v>95</v>
      </c>
    </row>
    <row r="337" spans="1:10" x14ac:dyDescent="0.25">
      <c r="A337" s="3" t="s">
        <v>96</v>
      </c>
    </row>
    <row r="339" spans="1:10" x14ac:dyDescent="0.25">
      <c r="A339" s="1" t="s">
        <v>99</v>
      </c>
    </row>
    <row r="341" spans="1:10" x14ac:dyDescent="0.25">
      <c r="A341" s="3"/>
      <c r="B341" s="3"/>
      <c r="C341" s="3"/>
      <c r="D341" s="3"/>
      <c r="E341" s="3"/>
      <c r="F341" s="3"/>
      <c r="G341" s="3"/>
      <c r="H341" s="3"/>
      <c r="I341" s="3"/>
      <c r="J341" s="3"/>
    </row>
    <row r="342" spans="1:10" x14ac:dyDescent="0.25">
      <c r="A342" s="3"/>
      <c r="B342" s="3"/>
      <c r="C342" s="3"/>
      <c r="D342" s="3"/>
      <c r="E342" s="3"/>
      <c r="F342" s="3"/>
      <c r="G342" s="3"/>
      <c r="H342" s="3"/>
      <c r="I342" s="3"/>
      <c r="J342" s="3"/>
    </row>
    <row r="343" spans="1:10" x14ac:dyDescent="0.25">
      <c r="A343" s="3"/>
      <c r="B343" s="3"/>
      <c r="C343" s="3"/>
      <c r="D343" s="3"/>
      <c r="E343" s="3"/>
      <c r="F343" s="3"/>
      <c r="G343" s="3"/>
      <c r="H343" s="3"/>
      <c r="I343" s="3"/>
      <c r="J343" s="3"/>
    </row>
    <row r="344" spans="1:10" x14ac:dyDescent="0.25">
      <c r="A344" s="3"/>
      <c r="B344" s="3"/>
      <c r="C344" s="3"/>
      <c r="D344" s="3"/>
      <c r="E344" s="3"/>
      <c r="F344" s="3"/>
      <c r="G344" s="3"/>
      <c r="H344" s="3"/>
      <c r="I344" s="3"/>
      <c r="J344" s="3"/>
    </row>
    <row r="345" spans="1:10" x14ac:dyDescent="0.25">
      <c r="A345" s="3"/>
      <c r="B345" s="3"/>
      <c r="C345" s="3"/>
      <c r="D345" s="3"/>
      <c r="E345" s="3"/>
      <c r="F345" s="3"/>
      <c r="G345" s="3"/>
      <c r="H345" s="3"/>
      <c r="I345" s="3"/>
      <c r="J345" s="3"/>
    </row>
    <row r="346" spans="1:10" x14ac:dyDescent="0.25">
      <c r="A346" s="3"/>
      <c r="B346" s="3"/>
      <c r="C346" s="3"/>
      <c r="D346" s="3"/>
      <c r="E346" s="3"/>
      <c r="F346" s="3"/>
      <c r="G346" s="3"/>
      <c r="H346" s="3"/>
      <c r="I346" s="3"/>
      <c r="J346" s="3"/>
    </row>
    <row r="347" spans="1:10" x14ac:dyDescent="0.25">
      <c r="A347" s="3"/>
      <c r="B347" s="3"/>
      <c r="C347" s="3"/>
      <c r="D347" s="3"/>
      <c r="E347" s="3"/>
      <c r="F347" s="3"/>
      <c r="G347" s="3"/>
      <c r="H347" s="3"/>
      <c r="I347" s="3"/>
      <c r="J347" s="3"/>
    </row>
    <row r="348" spans="1:10" x14ac:dyDescent="0.25">
      <c r="A348" s="3"/>
      <c r="B348" s="3"/>
      <c r="C348" s="3"/>
      <c r="D348" s="3"/>
      <c r="E348" s="3"/>
      <c r="F348" s="3"/>
      <c r="G348" s="3"/>
      <c r="H348" s="3"/>
      <c r="I348" s="3"/>
      <c r="J348" s="3"/>
    </row>
    <row r="349" spans="1:10" x14ac:dyDescent="0.25">
      <c r="A349" s="3"/>
      <c r="B349" s="3"/>
      <c r="C349" s="3"/>
      <c r="D349" s="3"/>
      <c r="E349" s="3"/>
      <c r="F349" s="3"/>
      <c r="G349" s="3"/>
      <c r="H349" s="3"/>
      <c r="I349" s="3"/>
      <c r="J349" s="3"/>
    </row>
    <row r="350" spans="1:10" x14ac:dyDescent="0.25">
      <c r="A350" s="3"/>
      <c r="B350" s="3"/>
      <c r="C350" s="3"/>
      <c r="D350" s="3"/>
      <c r="E350" s="3"/>
      <c r="F350" s="3"/>
      <c r="G350" s="3"/>
      <c r="H350" s="3"/>
      <c r="I350" s="3"/>
      <c r="J350" s="3"/>
    </row>
    <row r="351" spans="1:10" x14ac:dyDescent="0.25">
      <c r="A351" s="3"/>
      <c r="B351" s="3"/>
      <c r="C351" s="3"/>
      <c r="D351" s="3"/>
      <c r="E351" s="3"/>
      <c r="F351" s="3"/>
      <c r="G351" s="3"/>
      <c r="H351" s="3"/>
      <c r="I351" s="3"/>
      <c r="J351" s="3"/>
    </row>
    <row r="352" spans="1:10" x14ac:dyDescent="0.25">
      <c r="A352" s="3"/>
      <c r="B352" s="3"/>
      <c r="C352" s="3"/>
      <c r="D352" s="3"/>
      <c r="E352" s="3"/>
      <c r="F352" s="3"/>
      <c r="G352" s="3"/>
      <c r="H352" s="3"/>
      <c r="I352" s="3"/>
      <c r="J352" s="3"/>
    </row>
    <row r="353" spans="1:10" x14ac:dyDescent="0.25">
      <c r="A353" s="3"/>
      <c r="B353" s="3"/>
      <c r="C353" s="3"/>
      <c r="D353" s="3"/>
      <c r="E353" s="3"/>
      <c r="F353" s="3"/>
      <c r="G353" s="3"/>
      <c r="H353" s="3"/>
      <c r="I353" s="3"/>
      <c r="J353" s="3"/>
    </row>
    <row r="354" spans="1:10" x14ac:dyDescent="0.25">
      <c r="A354" s="3"/>
      <c r="B354" s="3"/>
      <c r="C354" s="3"/>
      <c r="D354" s="3"/>
      <c r="E354" s="3"/>
      <c r="F354" s="3"/>
      <c r="G354" s="3"/>
      <c r="H354" s="3"/>
      <c r="I354" s="3"/>
      <c r="J354" s="3"/>
    </row>
    <row r="355" spans="1:10" x14ac:dyDescent="0.25">
      <c r="A355" s="3"/>
      <c r="B355" s="3"/>
      <c r="C355" s="3"/>
      <c r="D355" s="3"/>
      <c r="E355" s="3"/>
      <c r="F355" s="3"/>
      <c r="G355" s="3"/>
      <c r="H355" s="3"/>
      <c r="I355" s="3"/>
      <c r="J355" s="3"/>
    </row>
    <row r="356" spans="1:10" x14ac:dyDescent="0.25">
      <c r="A356" s="3"/>
      <c r="B356" s="3"/>
      <c r="C356" s="3"/>
      <c r="D356" s="3"/>
      <c r="E356" s="3"/>
      <c r="F356" s="3"/>
      <c r="G356" s="3"/>
      <c r="H356" s="3"/>
      <c r="I356" s="3"/>
      <c r="J356" s="3"/>
    </row>
    <row r="357" spans="1:10" x14ac:dyDescent="0.25">
      <c r="A357" s="3"/>
      <c r="B357" s="3"/>
      <c r="C357" s="3"/>
      <c r="D357" s="3"/>
      <c r="E357" s="3"/>
      <c r="F357" s="3"/>
      <c r="G357" s="3"/>
      <c r="H357" s="3"/>
      <c r="I357" s="3"/>
      <c r="J357" s="3"/>
    </row>
    <row r="358" spans="1:10" x14ac:dyDescent="0.25">
      <c r="A358" s="3"/>
      <c r="B358" s="3"/>
      <c r="C358" s="3"/>
      <c r="D358" s="3"/>
      <c r="E358" s="3"/>
      <c r="F358" s="3"/>
      <c r="G358" s="3"/>
      <c r="H358" s="3"/>
      <c r="I358" s="3"/>
      <c r="J358" s="3"/>
    </row>
    <row r="359" spans="1:10" x14ac:dyDescent="0.25">
      <c r="A359" s="3"/>
      <c r="B359" s="3"/>
      <c r="C359" s="3"/>
      <c r="D359" s="3"/>
      <c r="E359" s="3"/>
      <c r="F359" s="3"/>
      <c r="G359" s="3"/>
      <c r="H359" s="3"/>
      <c r="I359" s="3"/>
      <c r="J359" s="3"/>
    </row>
    <row r="360" spans="1:10" x14ac:dyDescent="0.25">
      <c r="A360" s="3"/>
      <c r="B360" s="3"/>
      <c r="C360" s="3"/>
      <c r="D360" s="3"/>
      <c r="E360" s="3"/>
      <c r="F360" s="3"/>
      <c r="G360" s="3"/>
      <c r="H360" s="3"/>
      <c r="I360" s="3"/>
      <c r="J360" s="3"/>
    </row>
    <row r="361" spans="1:10" x14ac:dyDescent="0.25">
      <c r="A361" s="3"/>
      <c r="B361" s="3"/>
      <c r="C361" s="3"/>
      <c r="D361" s="3"/>
      <c r="E361" s="3"/>
      <c r="F361" s="3"/>
      <c r="G361" s="3"/>
      <c r="H361" s="3"/>
      <c r="I361" s="3"/>
      <c r="J361" s="3"/>
    </row>
    <row r="362" spans="1:10" x14ac:dyDescent="0.25">
      <c r="A362" s="3"/>
      <c r="B362" s="3"/>
      <c r="C362" s="3"/>
      <c r="D362" s="3"/>
      <c r="E362" s="3"/>
      <c r="F362" s="3"/>
      <c r="G362" s="3"/>
      <c r="H362" s="3"/>
      <c r="I362" s="3"/>
      <c r="J362" s="3"/>
    </row>
    <row r="363" spans="1:10" x14ac:dyDescent="0.25">
      <c r="A363" s="3"/>
      <c r="B363" s="3"/>
      <c r="C363" s="3"/>
      <c r="D363" s="3"/>
      <c r="E363" s="3"/>
      <c r="F363" s="3"/>
      <c r="G363" s="3"/>
      <c r="H363" s="3"/>
      <c r="I363" s="3"/>
      <c r="J363" s="3"/>
    </row>
  </sheetData>
  <mergeCells count="63">
    <mergeCell ref="E162:G162"/>
    <mergeCell ref="E163:G163"/>
    <mergeCell ref="E157:G157"/>
    <mergeCell ref="E158:G158"/>
    <mergeCell ref="E159:G159"/>
    <mergeCell ref="E160:G160"/>
    <mergeCell ref="E161:G161"/>
    <mergeCell ref="C157:D157"/>
    <mergeCell ref="C158:D158"/>
    <mergeCell ref="C159:D159"/>
    <mergeCell ref="C160:D160"/>
    <mergeCell ref="C161:D161"/>
    <mergeCell ref="C162:D162"/>
    <mergeCell ref="C163:D163"/>
    <mergeCell ref="A130:B130"/>
    <mergeCell ref="A131:B131"/>
    <mergeCell ref="B137:C137"/>
    <mergeCell ref="B138:C138"/>
    <mergeCell ref="B139:C139"/>
    <mergeCell ref="B145:C145"/>
    <mergeCell ref="B146:C146"/>
    <mergeCell ref="B147:C147"/>
    <mergeCell ref="B148:C148"/>
    <mergeCell ref="B149:C149"/>
    <mergeCell ref="B140:C140"/>
    <mergeCell ref="B141:C141"/>
    <mergeCell ref="B142:C142"/>
    <mergeCell ref="B143:C143"/>
    <mergeCell ref="A124:B124"/>
    <mergeCell ref="A125:B125"/>
    <mergeCell ref="A126:B126"/>
    <mergeCell ref="A128:B128"/>
    <mergeCell ref="A129:B129"/>
    <mergeCell ref="A118:B118"/>
    <mergeCell ref="A119:B119"/>
    <mergeCell ref="A120:B120"/>
    <mergeCell ref="A121:B121"/>
    <mergeCell ref="A122:B122"/>
    <mergeCell ref="B144:C144"/>
    <mergeCell ref="A90:C90"/>
    <mergeCell ref="D90:F90"/>
    <mergeCell ref="A103:B103"/>
    <mergeCell ref="B136:C136"/>
    <mergeCell ref="A112:B112"/>
    <mergeCell ref="A114:B114"/>
    <mergeCell ref="A115:B115"/>
    <mergeCell ref="A116:B116"/>
    <mergeCell ref="A105:B105"/>
    <mergeCell ref="A106:B106"/>
    <mergeCell ref="A107:B107"/>
    <mergeCell ref="A108:B108"/>
    <mergeCell ref="A109:B109"/>
    <mergeCell ref="A110:B110"/>
    <mergeCell ref="A111:B111"/>
    <mergeCell ref="C103:L103"/>
    <mergeCell ref="H77:I77"/>
    <mergeCell ref="J77:K77"/>
    <mergeCell ref="A66:C66"/>
    <mergeCell ref="D66:F66"/>
    <mergeCell ref="A77:A78"/>
    <mergeCell ref="B77:C77"/>
    <mergeCell ref="D77:E77"/>
    <mergeCell ref="F77:G77"/>
  </mergeCells>
  <phoneticPr fontId="6" type="noConversion"/>
  <pageMargins left="0.7" right="0.7" top="0.75" bottom="0.75" header="0.3" footer="0.3"/>
  <pageSetup orientation="portrait" r:id="rId1"/>
  <ignoredErrors>
    <ignoredError sqref="F79:F81 J79:J81" formula="1"/>
    <ignoredError sqref="C112:L11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2206C-86C2-43BF-98B3-FE9BBEC48392}">
  <sheetPr codeName="Sheet3">
    <tabColor theme="5" tint="0.79998168889431442"/>
  </sheetPr>
  <dimension ref="A1:M120"/>
  <sheetViews>
    <sheetView zoomScaleNormal="100" workbookViewId="0"/>
  </sheetViews>
  <sheetFormatPr defaultColWidth="9.140625" defaultRowHeight="13.5" x14ac:dyDescent="0.25"/>
  <cols>
    <col min="1" max="1" width="27.28515625" style="1" customWidth="1"/>
    <col min="2" max="2" width="20.28515625" style="1" customWidth="1"/>
    <col min="3" max="13" width="18.42578125" style="1" customWidth="1"/>
    <col min="14" max="16384" width="9.140625" style="1"/>
  </cols>
  <sheetData>
    <row r="1" spans="1:9" x14ac:dyDescent="0.25">
      <c r="A1" s="2" t="s">
        <v>0</v>
      </c>
    </row>
    <row r="2" spans="1:9" x14ac:dyDescent="0.25">
      <c r="A2" s="1" t="s">
        <v>306</v>
      </c>
    </row>
    <row r="3" spans="1:9" x14ac:dyDescent="0.25">
      <c r="A3" s="1" t="s">
        <v>307</v>
      </c>
    </row>
    <row r="6" spans="1:9" ht="13.15" x14ac:dyDescent="0.25">
      <c r="A6" s="2" t="s">
        <v>1</v>
      </c>
    </row>
    <row r="7" spans="1:9" ht="13.15" x14ac:dyDescent="0.25">
      <c r="A7" s="3" t="s">
        <v>2</v>
      </c>
      <c r="B7" s="3"/>
      <c r="C7" s="3"/>
      <c r="D7" s="3"/>
      <c r="E7" s="3"/>
      <c r="F7" s="3"/>
      <c r="G7" s="3"/>
      <c r="H7" s="3"/>
      <c r="I7" s="3"/>
    </row>
    <row r="8" spans="1:9" ht="13.15" x14ac:dyDescent="0.25">
      <c r="A8" s="4" t="s">
        <v>5</v>
      </c>
      <c r="B8" s="4"/>
      <c r="C8" s="4"/>
      <c r="D8" s="4"/>
      <c r="E8" s="4"/>
      <c r="F8" s="4"/>
      <c r="G8" s="4"/>
      <c r="H8" s="4"/>
      <c r="I8" s="4"/>
    </row>
    <row r="11" spans="1:9" ht="13.15" x14ac:dyDescent="0.25">
      <c r="A11" s="2" t="s">
        <v>188</v>
      </c>
    </row>
    <row r="12" spans="1:9" ht="13.15" x14ac:dyDescent="0.25">
      <c r="A12" s="1" t="s">
        <v>190</v>
      </c>
    </row>
    <row r="13" spans="1:9" ht="13.9" thickBot="1" x14ac:dyDescent="0.3"/>
    <row r="14" spans="1:9" ht="13.15" x14ac:dyDescent="0.25">
      <c r="A14" s="199" t="s">
        <v>45</v>
      </c>
      <c r="B14" s="200"/>
      <c r="C14" s="76" t="s">
        <v>3</v>
      </c>
      <c r="D14" s="79" t="s">
        <v>46</v>
      </c>
    </row>
    <row r="15" spans="1:9" ht="13.15" x14ac:dyDescent="0.25">
      <c r="A15" s="161" t="s">
        <v>47</v>
      </c>
      <c r="B15" s="162"/>
      <c r="C15" s="75" t="s">
        <v>48</v>
      </c>
      <c r="D15" s="80"/>
    </row>
    <row r="16" spans="1:9" ht="13.15" x14ac:dyDescent="0.25">
      <c r="A16" s="161" t="s">
        <v>76</v>
      </c>
      <c r="B16" s="162"/>
      <c r="C16" s="75" t="s">
        <v>77</v>
      </c>
      <c r="D16" s="80"/>
    </row>
    <row r="17" spans="1:13" ht="27.75" customHeight="1" x14ac:dyDescent="0.25">
      <c r="A17" s="201" t="s">
        <v>299</v>
      </c>
      <c r="B17" s="202"/>
      <c r="C17" s="125" t="s">
        <v>77</v>
      </c>
      <c r="D17" s="80"/>
    </row>
    <row r="18" spans="1:13" ht="13.5" customHeight="1" x14ac:dyDescent="0.25">
      <c r="A18" s="191" t="s">
        <v>203</v>
      </c>
      <c r="B18" s="192"/>
      <c r="C18" s="75"/>
      <c r="D18" s="80"/>
    </row>
    <row r="19" spans="1:13" ht="13.15" x14ac:dyDescent="0.25">
      <c r="A19" s="197" t="s">
        <v>189</v>
      </c>
      <c r="B19" s="147"/>
      <c r="C19" s="7" t="s">
        <v>105</v>
      </c>
      <c r="D19" s="80"/>
    </row>
    <row r="20" spans="1:13" ht="16.899999999999999" x14ac:dyDescent="0.4">
      <c r="A20" s="197" t="s">
        <v>78</v>
      </c>
      <c r="B20" s="147"/>
      <c r="C20" s="7" t="s">
        <v>70</v>
      </c>
      <c r="D20" s="80"/>
    </row>
    <row r="21" spans="1:13" ht="13.15" x14ac:dyDescent="0.25">
      <c r="A21" s="197" t="s">
        <v>79</v>
      </c>
      <c r="B21" s="147"/>
      <c r="C21" s="7" t="s">
        <v>80</v>
      </c>
      <c r="D21" s="80"/>
    </row>
    <row r="22" spans="1:13" ht="13.9" thickBot="1" x14ac:dyDescent="0.3">
      <c r="A22" s="198" t="s">
        <v>81</v>
      </c>
      <c r="B22" s="148"/>
      <c r="C22" s="82" t="s">
        <v>82</v>
      </c>
      <c r="D22" s="81"/>
    </row>
    <row r="23" spans="1:13" ht="13.15" x14ac:dyDescent="0.25">
      <c r="A23" s="1" t="s">
        <v>50</v>
      </c>
    </row>
    <row r="24" spans="1:13" ht="13.15" x14ac:dyDescent="0.25">
      <c r="A24" s="1" t="s">
        <v>51</v>
      </c>
    </row>
    <row r="26" spans="1:13" ht="13.15" x14ac:dyDescent="0.25">
      <c r="A26" s="2" t="s">
        <v>191</v>
      </c>
    </row>
    <row r="27" spans="1:13" ht="13.15" x14ac:dyDescent="0.25">
      <c r="A27" s="1" t="s">
        <v>204</v>
      </c>
    </row>
    <row r="28" spans="1:13" ht="13.9" thickBot="1" x14ac:dyDescent="0.3"/>
    <row r="29" spans="1:13" ht="15" customHeight="1" x14ac:dyDescent="0.25">
      <c r="A29" s="71"/>
      <c r="B29" s="185"/>
      <c r="C29" s="186"/>
      <c r="D29" s="88"/>
      <c r="E29" s="88"/>
      <c r="F29" s="153" t="s">
        <v>195</v>
      </c>
      <c r="G29" s="153"/>
      <c r="H29" s="88"/>
      <c r="I29" s="193" t="s">
        <v>199</v>
      </c>
      <c r="J29" s="153" t="s">
        <v>200</v>
      </c>
      <c r="K29" s="153"/>
      <c r="L29" s="153" t="s">
        <v>202</v>
      </c>
      <c r="M29" s="154"/>
    </row>
    <row r="30" spans="1:13" x14ac:dyDescent="0.25">
      <c r="A30" s="78" t="s">
        <v>192</v>
      </c>
      <c r="B30" s="195" t="s">
        <v>123</v>
      </c>
      <c r="C30" s="196"/>
      <c r="D30" s="51" t="s">
        <v>193</v>
      </c>
      <c r="E30" s="51" t="s">
        <v>194</v>
      </c>
      <c r="F30" s="22" t="s">
        <v>196</v>
      </c>
      <c r="G30" s="22" t="s">
        <v>197</v>
      </c>
      <c r="H30" s="51" t="s">
        <v>198</v>
      </c>
      <c r="I30" s="194"/>
      <c r="J30" s="22" t="s">
        <v>6</v>
      </c>
      <c r="K30" s="22" t="s">
        <v>201</v>
      </c>
      <c r="L30" s="22" t="s">
        <v>83</v>
      </c>
      <c r="M30" s="29" t="s">
        <v>105</v>
      </c>
    </row>
    <row r="31" spans="1:13" ht="13.15" x14ac:dyDescent="0.25">
      <c r="A31" s="12">
        <v>1</v>
      </c>
      <c r="B31" s="187"/>
      <c r="C31" s="188"/>
      <c r="D31" s="7"/>
      <c r="E31" s="7"/>
      <c r="F31" s="7"/>
      <c r="G31" s="7"/>
      <c r="H31" s="7"/>
      <c r="I31" s="7"/>
      <c r="J31" s="7"/>
      <c r="K31" s="7"/>
      <c r="L31" s="7"/>
      <c r="M31" s="80"/>
    </row>
    <row r="32" spans="1:13" ht="13.15" x14ac:dyDescent="0.25">
      <c r="A32" s="12">
        <v>2</v>
      </c>
      <c r="B32" s="187"/>
      <c r="C32" s="188"/>
      <c r="D32" s="7"/>
      <c r="E32" s="7"/>
      <c r="F32" s="7"/>
      <c r="G32" s="7"/>
      <c r="H32" s="7"/>
      <c r="I32" s="7"/>
      <c r="J32" s="7"/>
      <c r="K32" s="7"/>
      <c r="L32" s="7"/>
      <c r="M32" s="80"/>
    </row>
    <row r="33" spans="1:13" ht="13.15" x14ac:dyDescent="0.25">
      <c r="A33" s="12">
        <v>3</v>
      </c>
      <c r="B33" s="187"/>
      <c r="C33" s="188"/>
      <c r="D33" s="7"/>
      <c r="E33" s="7"/>
      <c r="F33" s="7"/>
      <c r="G33" s="7"/>
      <c r="H33" s="7"/>
      <c r="I33" s="7"/>
      <c r="J33" s="7"/>
      <c r="K33" s="7"/>
      <c r="L33" s="7"/>
      <c r="M33" s="80"/>
    </row>
    <row r="34" spans="1:13" ht="13.15" x14ac:dyDescent="0.25">
      <c r="A34" s="12">
        <v>4</v>
      </c>
      <c r="B34" s="187"/>
      <c r="C34" s="188"/>
      <c r="D34" s="7"/>
      <c r="E34" s="7"/>
      <c r="F34" s="7"/>
      <c r="G34" s="7"/>
      <c r="H34" s="7"/>
      <c r="I34" s="7"/>
      <c r="J34" s="7"/>
      <c r="K34" s="7"/>
      <c r="L34" s="7"/>
      <c r="M34" s="80"/>
    </row>
    <row r="35" spans="1:13" ht="13.15" x14ac:dyDescent="0.25">
      <c r="A35" s="12">
        <v>5</v>
      </c>
      <c r="B35" s="187"/>
      <c r="C35" s="188"/>
      <c r="D35" s="7"/>
      <c r="E35" s="7"/>
      <c r="F35" s="7"/>
      <c r="G35" s="7"/>
      <c r="H35" s="7"/>
      <c r="I35" s="7"/>
      <c r="J35" s="7"/>
      <c r="K35" s="7"/>
      <c r="L35" s="7"/>
      <c r="M35" s="80"/>
    </row>
    <row r="36" spans="1:13" ht="13.15" x14ac:dyDescent="0.25">
      <c r="A36" s="12">
        <v>6</v>
      </c>
      <c r="B36" s="187"/>
      <c r="C36" s="188"/>
      <c r="D36" s="7"/>
      <c r="E36" s="7"/>
      <c r="F36" s="7"/>
      <c r="G36" s="7"/>
      <c r="H36" s="7"/>
      <c r="I36" s="7"/>
      <c r="J36" s="7"/>
      <c r="K36" s="7"/>
      <c r="L36" s="7"/>
      <c r="M36" s="80"/>
    </row>
    <row r="37" spans="1:13" ht="13.15" x14ac:dyDescent="0.25">
      <c r="A37" s="12">
        <v>7</v>
      </c>
      <c r="B37" s="187"/>
      <c r="C37" s="188"/>
      <c r="D37" s="7"/>
      <c r="E37" s="7"/>
      <c r="F37" s="7"/>
      <c r="G37" s="7"/>
      <c r="H37" s="7"/>
      <c r="I37" s="7"/>
      <c r="J37" s="7"/>
      <c r="K37" s="7"/>
      <c r="L37" s="7"/>
      <c r="M37" s="80"/>
    </row>
    <row r="38" spans="1:13" ht="13.15" x14ac:dyDescent="0.25">
      <c r="A38" s="12">
        <v>8</v>
      </c>
      <c r="B38" s="187"/>
      <c r="C38" s="188"/>
      <c r="D38" s="7"/>
      <c r="E38" s="7"/>
      <c r="F38" s="7"/>
      <c r="G38" s="7"/>
      <c r="H38" s="7"/>
      <c r="I38" s="7"/>
      <c r="J38" s="7"/>
      <c r="K38" s="7"/>
      <c r="L38" s="7"/>
      <c r="M38" s="80"/>
    </row>
    <row r="39" spans="1:13" ht="13.15" x14ac:dyDescent="0.25">
      <c r="A39" s="12">
        <v>9</v>
      </c>
      <c r="B39" s="187"/>
      <c r="C39" s="188"/>
      <c r="D39" s="7"/>
      <c r="E39" s="7"/>
      <c r="F39" s="7"/>
      <c r="G39" s="7"/>
      <c r="H39" s="7"/>
      <c r="I39" s="7"/>
      <c r="J39" s="7"/>
      <c r="K39" s="7"/>
      <c r="L39" s="7"/>
      <c r="M39" s="80"/>
    </row>
    <row r="40" spans="1:13" ht="13.9" thickBot="1" x14ac:dyDescent="0.3">
      <c r="A40" s="48">
        <v>10</v>
      </c>
      <c r="B40" s="189"/>
      <c r="C40" s="190"/>
      <c r="D40" s="31"/>
      <c r="E40" s="31"/>
      <c r="F40" s="31"/>
      <c r="G40" s="31"/>
      <c r="H40" s="31"/>
      <c r="I40" s="31"/>
      <c r="J40" s="31"/>
      <c r="K40" s="31"/>
      <c r="L40" s="31"/>
      <c r="M40" s="32"/>
    </row>
    <row r="41" spans="1:13" ht="15.75" customHeight="1" thickBot="1" x14ac:dyDescent="0.3">
      <c r="A41" s="87" t="s">
        <v>18</v>
      </c>
      <c r="B41" s="183"/>
      <c r="C41" s="184"/>
      <c r="D41" s="33">
        <f>SUM(D31:D40)</f>
        <v>0</v>
      </c>
      <c r="E41" s="33">
        <f t="shared" ref="E41:M41" si="0">SUM(E31:E40)</f>
        <v>0</v>
      </c>
      <c r="F41" s="33">
        <f t="shared" si="0"/>
        <v>0</v>
      </c>
      <c r="G41" s="33">
        <f t="shared" si="0"/>
        <v>0</v>
      </c>
      <c r="H41" s="33">
        <f t="shared" si="0"/>
        <v>0</v>
      </c>
      <c r="I41" s="33">
        <f t="shared" si="0"/>
        <v>0</v>
      </c>
      <c r="J41" s="33">
        <f t="shared" si="0"/>
        <v>0</v>
      </c>
      <c r="K41" s="33">
        <f t="shared" si="0"/>
        <v>0</v>
      </c>
      <c r="L41" s="33">
        <f t="shared" si="0"/>
        <v>0</v>
      </c>
      <c r="M41" s="34">
        <f t="shared" si="0"/>
        <v>0</v>
      </c>
    </row>
    <row r="42" spans="1:13" ht="13.15" x14ac:dyDescent="0.25">
      <c r="A42" s="1" t="s">
        <v>205</v>
      </c>
    </row>
    <row r="44" spans="1:13" ht="13.15" x14ac:dyDescent="0.25">
      <c r="A44" s="2" t="s">
        <v>273</v>
      </c>
    </row>
    <row r="45" spans="1:13" ht="13.15" x14ac:dyDescent="0.25">
      <c r="A45" s="1" t="s">
        <v>274</v>
      </c>
    </row>
    <row r="46" spans="1:13" ht="13.9" thickBot="1" x14ac:dyDescent="0.3"/>
    <row r="47" spans="1:13" ht="13.15" x14ac:dyDescent="0.25">
      <c r="A47" s="175" t="s">
        <v>273</v>
      </c>
      <c r="B47" s="153"/>
      <c r="C47" s="153"/>
      <c r="D47" s="153"/>
      <c r="E47" s="154"/>
    </row>
    <row r="48" spans="1:13" ht="13.15" x14ac:dyDescent="0.25">
      <c r="A48" s="159" t="s">
        <v>123</v>
      </c>
      <c r="B48" s="160"/>
      <c r="C48" s="160"/>
      <c r="D48" s="97" t="s">
        <v>83</v>
      </c>
      <c r="E48" s="98" t="s">
        <v>106</v>
      </c>
    </row>
    <row r="49" spans="1:5" ht="13.15" x14ac:dyDescent="0.25">
      <c r="A49" s="163" t="s">
        <v>275</v>
      </c>
      <c r="B49" s="164"/>
      <c r="C49" s="164"/>
      <c r="D49" s="164"/>
      <c r="E49" s="165"/>
    </row>
    <row r="50" spans="1:5" ht="13.15" x14ac:dyDescent="0.25">
      <c r="A50" s="161" t="s">
        <v>276</v>
      </c>
      <c r="B50" s="162"/>
      <c r="C50" s="162"/>
      <c r="D50" s="7"/>
      <c r="E50" s="80"/>
    </row>
    <row r="51" spans="1:5" ht="13.15" x14ac:dyDescent="0.25">
      <c r="A51" s="161" t="s">
        <v>277</v>
      </c>
      <c r="B51" s="162"/>
      <c r="C51" s="162"/>
      <c r="D51" s="7"/>
      <c r="E51" s="80"/>
    </row>
    <row r="52" spans="1:5" ht="13.15" x14ac:dyDescent="0.25">
      <c r="A52" s="161" t="s">
        <v>278</v>
      </c>
      <c r="B52" s="162"/>
      <c r="C52" s="162"/>
      <c r="D52" s="7"/>
      <c r="E52" s="80"/>
    </row>
    <row r="53" spans="1:5" ht="13.15" x14ac:dyDescent="0.25">
      <c r="A53" s="161" t="s">
        <v>279</v>
      </c>
      <c r="B53" s="162"/>
      <c r="C53" s="162"/>
      <c r="D53" s="7"/>
      <c r="E53" s="80"/>
    </row>
    <row r="54" spans="1:5" ht="13.15" x14ac:dyDescent="0.25">
      <c r="A54" s="161" t="s">
        <v>282</v>
      </c>
      <c r="B54" s="162"/>
      <c r="C54" s="162"/>
      <c r="D54" s="7"/>
      <c r="E54" s="80"/>
    </row>
    <row r="55" spans="1:5" ht="13.15" x14ac:dyDescent="0.25">
      <c r="A55" s="161" t="s">
        <v>284</v>
      </c>
      <c r="B55" s="162"/>
      <c r="C55" s="162"/>
      <c r="D55" s="7"/>
      <c r="E55" s="80"/>
    </row>
    <row r="56" spans="1:5" ht="13.15" x14ac:dyDescent="0.25">
      <c r="A56" s="166" t="s">
        <v>220</v>
      </c>
      <c r="B56" s="167"/>
      <c r="C56" s="167"/>
      <c r="D56" s="99">
        <f>SUM(D50:D55)</f>
        <v>0</v>
      </c>
      <c r="E56" s="100">
        <f>SUM(E50:E55)</f>
        <v>0</v>
      </c>
    </row>
    <row r="57" spans="1:5" ht="13.15" x14ac:dyDescent="0.25">
      <c r="A57" s="163" t="s">
        <v>280</v>
      </c>
      <c r="B57" s="164"/>
      <c r="C57" s="164"/>
      <c r="D57" s="164"/>
      <c r="E57" s="165"/>
    </row>
    <row r="58" spans="1:5" ht="13.15" x14ac:dyDescent="0.25">
      <c r="A58" s="176" t="s">
        <v>281</v>
      </c>
      <c r="B58" s="177"/>
      <c r="C58" s="178"/>
      <c r="D58" s="7"/>
      <c r="E58" s="80"/>
    </row>
    <row r="59" spans="1:5" ht="13.15" x14ac:dyDescent="0.25">
      <c r="A59" s="161" t="s">
        <v>283</v>
      </c>
      <c r="B59" s="162"/>
      <c r="C59" s="162"/>
      <c r="D59" s="7"/>
      <c r="E59" s="80"/>
    </row>
    <row r="60" spans="1:5" ht="13.15" x14ac:dyDescent="0.25">
      <c r="A60" s="166" t="s">
        <v>220</v>
      </c>
      <c r="B60" s="167"/>
      <c r="C60" s="167"/>
      <c r="D60" s="99">
        <f>SUM(D58:D59)</f>
        <v>0</v>
      </c>
      <c r="E60" s="100">
        <f>SUM(E58:E59)</f>
        <v>0</v>
      </c>
    </row>
    <row r="61" spans="1:5" ht="13.15" x14ac:dyDescent="0.25">
      <c r="A61" s="163" t="s">
        <v>285</v>
      </c>
      <c r="B61" s="164"/>
      <c r="C61" s="164"/>
      <c r="D61" s="164"/>
      <c r="E61" s="165"/>
    </row>
    <row r="62" spans="1:5" ht="13.15" x14ac:dyDescent="0.25">
      <c r="A62" s="161" t="s">
        <v>286</v>
      </c>
      <c r="B62" s="162"/>
      <c r="C62" s="162"/>
      <c r="D62" s="7"/>
      <c r="E62" s="80"/>
    </row>
    <row r="63" spans="1:5" ht="13.15" x14ac:dyDescent="0.25">
      <c r="A63" s="161" t="s">
        <v>287</v>
      </c>
      <c r="B63" s="162"/>
      <c r="C63" s="162"/>
      <c r="D63" s="7"/>
      <c r="E63" s="80"/>
    </row>
    <row r="64" spans="1:5" ht="13.15" x14ac:dyDescent="0.25">
      <c r="A64" s="161" t="s">
        <v>288</v>
      </c>
      <c r="B64" s="162"/>
      <c r="C64" s="162"/>
      <c r="D64" s="7"/>
      <c r="E64" s="80"/>
    </row>
    <row r="65" spans="1:8" x14ac:dyDescent="0.25">
      <c r="A65" s="161" t="s">
        <v>289</v>
      </c>
      <c r="B65" s="162"/>
      <c r="C65" s="162"/>
      <c r="D65" s="7"/>
      <c r="E65" s="80"/>
    </row>
    <row r="66" spans="1:8" x14ac:dyDescent="0.25">
      <c r="A66" s="166" t="s">
        <v>291</v>
      </c>
      <c r="B66" s="167"/>
      <c r="C66" s="167"/>
      <c r="D66" s="99">
        <f>SUM(D56,D60,D62:D65)</f>
        <v>0</v>
      </c>
      <c r="E66" s="100">
        <f>SUM(E56,E60,E62:E65)</f>
        <v>0</v>
      </c>
    </row>
    <row r="67" spans="1:8" x14ac:dyDescent="0.25">
      <c r="A67" s="161" t="s">
        <v>290</v>
      </c>
      <c r="B67" s="162"/>
      <c r="C67" s="162"/>
      <c r="D67" s="7"/>
      <c r="E67" s="80"/>
    </row>
    <row r="68" spans="1:8" ht="14.25" thickBot="1" x14ac:dyDescent="0.3">
      <c r="A68" s="179" t="s">
        <v>292</v>
      </c>
      <c r="B68" s="180"/>
      <c r="C68" s="180"/>
      <c r="D68" s="69">
        <f>D66*D67</f>
        <v>0</v>
      </c>
      <c r="E68" s="70">
        <f>E66*E67</f>
        <v>0</v>
      </c>
    </row>
    <row r="70" spans="1:8" x14ac:dyDescent="0.25">
      <c r="A70" s="2" t="s">
        <v>206</v>
      </c>
    </row>
    <row r="71" spans="1:8" x14ac:dyDescent="0.25">
      <c r="A71" s="1" t="s">
        <v>272</v>
      </c>
    </row>
    <row r="72" spans="1:8" ht="14.25" thickBot="1" x14ac:dyDescent="0.3"/>
    <row r="73" spans="1:8" x14ac:dyDescent="0.25">
      <c r="A73" s="175" t="s">
        <v>207</v>
      </c>
      <c r="B73" s="153"/>
      <c r="C73" s="153"/>
      <c r="D73" s="153"/>
      <c r="E73" s="153"/>
      <c r="F73" s="153"/>
      <c r="G73" s="153"/>
      <c r="H73" s="154"/>
    </row>
    <row r="74" spans="1:8" x14ac:dyDescent="0.25">
      <c r="A74" s="173" t="s">
        <v>208</v>
      </c>
      <c r="B74" s="174"/>
      <c r="C74" s="174"/>
      <c r="D74" s="75" t="s">
        <v>3</v>
      </c>
      <c r="E74" s="75"/>
      <c r="F74" s="75"/>
      <c r="G74" s="75" t="s">
        <v>215</v>
      </c>
      <c r="H74" s="89"/>
    </row>
    <row r="75" spans="1:8" x14ac:dyDescent="0.25">
      <c r="A75" s="171" t="s">
        <v>209</v>
      </c>
      <c r="B75" s="172"/>
      <c r="C75" s="7"/>
      <c r="D75" s="75" t="s">
        <v>212</v>
      </c>
      <c r="E75" s="75"/>
      <c r="F75" s="75"/>
      <c r="G75" s="75" t="s">
        <v>216</v>
      </c>
      <c r="H75" s="80"/>
    </row>
    <row r="76" spans="1:8" x14ac:dyDescent="0.25">
      <c r="A76" s="171" t="s">
        <v>210</v>
      </c>
      <c r="B76" s="172"/>
      <c r="C76" s="7"/>
      <c r="D76" s="75" t="s">
        <v>213</v>
      </c>
      <c r="E76" s="75"/>
      <c r="F76" s="75"/>
      <c r="G76" s="75" t="s">
        <v>217</v>
      </c>
      <c r="H76" s="80"/>
    </row>
    <row r="77" spans="1:8" x14ac:dyDescent="0.25">
      <c r="A77" s="171" t="s">
        <v>211</v>
      </c>
      <c r="B77" s="172"/>
      <c r="C77" s="7"/>
      <c r="D77" s="75" t="s">
        <v>214</v>
      </c>
      <c r="E77" s="75"/>
      <c r="F77" s="75"/>
      <c r="G77" s="75" t="s">
        <v>218</v>
      </c>
      <c r="H77" s="80"/>
    </row>
    <row r="78" spans="1:8" x14ac:dyDescent="0.25">
      <c r="A78" s="12"/>
      <c r="B78" s="75"/>
      <c r="C78" s="75"/>
      <c r="D78" s="75"/>
      <c r="E78" s="75"/>
      <c r="F78" s="75"/>
      <c r="G78" s="75" t="s">
        <v>219</v>
      </c>
      <c r="H78" s="80"/>
    </row>
    <row r="79" spans="1:8" ht="14.25" thickBot="1" x14ac:dyDescent="0.3">
      <c r="A79" s="48"/>
      <c r="B79" s="85"/>
      <c r="C79" s="85"/>
      <c r="D79" s="85"/>
      <c r="E79" s="85"/>
      <c r="F79" s="85"/>
      <c r="G79" s="59" t="s">
        <v>220</v>
      </c>
      <c r="H79" s="60">
        <f>SUM(H75:H78)</f>
        <v>0</v>
      </c>
    </row>
    <row r="80" spans="1:8" x14ac:dyDescent="0.25">
      <c r="A80" s="175" t="s">
        <v>221</v>
      </c>
      <c r="B80" s="153"/>
      <c r="C80" s="153"/>
      <c r="D80" s="153"/>
      <c r="E80" s="153"/>
      <c r="F80" s="153"/>
      <c r="G80" s="153"/>
      <c r="H80" s="154"/>
    </row>
    <row r="81" spans="1:8" x14ac:dyDescent="0.25">
      <c r="A81" s="12"/>
      <c r="B81" s="75"/>
      <c r="C81" s="75"/>
      <c r="D81" s="75"/>
      <c r="E81" s="75"/>
      <c r="F81" s="75"/>
      <c r="G81" s="75" t="s">
        <v>226</v>
      </c>
      <c r="H81" s="89"/>
    </row>
    <row r="82" spans="1:8" x14ac:dyDescent="0.25">
      <c r="A82" s="12"/>
      <c r="B82" s="75"/>
      <c r="C82" s="75"/>
      <c r="D82" s="75"/>
      <c r="E82" s="75"/>
      <c r="F82" s="75"/>
      <c r="G82" s="75" t="s">
        <v>227</v>
      </c>
      <c r="H82" s="89" t="s">
        <v>228</v>
      </c>
    </row>
    <row r="83" spans="1:8" x14ac:dyDescent="0.25">
      <c r="A83" s="12" t="s">
        <v>222</v>
      </c>
      <c r="B83" s="75"/>
      <c r="C83" s="75"/>
      <c r="D83" s="75"/>
      <c r="E83" s="75"/>
      <c r="F83" s="75"/>
      <c r="G83" s="7"/>
      <c r="H83" s="80"/>
    </row>
    <row r="84" spans="1:8" x14ac:dyDescent="0.25">
      <c r="A84" s="12" t="s">
        <v>223</v>
      </c>
      <c r="B84" s="75"/>
      <c r="C84" s="75"/>
      <c r="D84" s="75"/>
      <c r="E84" s="75"/>
      <c r="F84" s="75"/>
      <c r="G84" s="7"/>
      <c r="H84" s="80"/>
    </row>
    <row r="85" spans="1:8" x14ac:dyDescent="0.25">
      <c r="A85" s="12" t="s">
        <v>224</v>
      </c>
      <c r="B85" s="75"/>
      <c r="C85" s="75"/>
      <c r="D85" s="75"/>
      <c r="E85" s="75"/>
      <c r="F85" s="75"/>
      <c r="G85" s="7"/>
      <c r="H85" s="80"/>
    </row>
    <row r="86" spans="1:8" x14ac:dyDescent="0.25">
      <c r="A86" s="12" t="s">
        <v>225</v>
      </c>
      <c r="B86" s="75"/>
      <c r="C86" s="75"/>
      <c r="D86" s="75"/>
      <c r="E86" s="75"/>
      <c r="F86" s="75"/>
      <c r="G86" s="7"/>
      <c r="H86" s="80"/>
    </row>
    <row r="87" spans="1:8" ht="14.25" thickBot="1" x14ac:dyDescent="0.3">
      <c r="A87" s="68" t="s">
        <v>220</v>
      </c>
      <c r="B87" s="90"/>
      <c r="C87" s="90"/>
      <c r="D87" s="90"/>
      <c r="E87" s="90"/>
      <c r="F87" s="90"/>
      <c r="G87" s="69">
        <f>SUM(G83:G86)</f>
        <v>0</v>
      </c>
      <c r="H87" s="70">
        <f>SUM(H83:H86)</f>
        <v>0</v>
      </c>
    </row>
    <row r="88" spans="1:8" x14ac:dyDescent="0.25">
      <c r="A88" s="175" t="s">
        <v>229</v>
      </c>
      <c r="B88" s="153"/>
      <c r="C88" s="153"/>
      <c r="D88" s="153"/>
      <c r="E88" s="153"/>
      <c r="F88" s="153"/>
      <c r="G88" s="153"/>
      <c r="H88" s="154"/>
    </row>
    <row r="89" spans="1:8" x14ac:dyDescent="0.25">
      <c r="A89" s="12"/>
      <c r="B89" s="75"/>
      <c r="C89" s="75"/>
      <c r="D89" s="75"/>
      <c r="E89" s="75"/>
      <c r="F89" s="75"/>
      <c r="G89" s="75" t="s">
        <v>227</v>
      </c>
      <c r="H89" s="89" t="s">
        <v>228</v>
      </c>
    </row>
    <row r="90" spans="1:8" x14ac:dyDescent="0.25">
      <c r="A90" s="12" t="s">
        <v>230</v>
      </c>
      <c r="B90" s="75"/>
      <c r="C90" s="75"/>
      <c r="D90" s="75"/>
      <c r="E90" s="75"/>
      <c r="F90" s="75"/>
      <c r="G90" s="7"/>
      <c r="H90" s="80"/>
    </row>
    <row r="91" spans="1:8" x14ac:dyDescent="0.25">
      <c r="A91" s="168" t="s">
        <v>231</v>
      </c>
      <c r="B91" s="169"/>
      <c r="C91" s="169"/>
      <c r="D91" s="169"/>
      <c r="E91" s="169"/>
      <c r="F91" s="169"/>
      <c r="G91" s="169"/>
      <c r="H91" s="170"/>
    </row>
    <row r="92" spans="1:8" x14ac:dyDescent="0.25">
      <c r="A92" s="12"/>
      <c r="B92" s="75"/>
      <c r="C92" s="75" t="s">
        <v>232</v>
      </c>
      <c r="D92" s="75" t="s">
        <v>233</v>
      </c>
      <c r="E92" s="75" t="s">
        <v>234</v>
      </c>
      <c r="F92" s="75" t="s">
        <v>235</v>
      </c>
      <c r="G92" s="75"/>
      <c r="H92" s="89"/>
    </row>
    <row r="93" spans="1:8" x14ac:dyDescent="0.25">
      <c r="A93" s="161" t="s">
        <v>236</v>
      </c>
      <c r="B93" s="162"/>
      <c r="C93" s="7"/>
      <c r="D93" s="7"/>
      <c r="E93" s="7"/>
      <c r="F93" s="24">
        <f>C93*E93</f>
        <v>0</v>
      </c>
      <c r="G93" s="24">
        <f>D93*E93</f>
        <v>0</v>
      </c>
      <c r="H93" s="25"/>
    </row>
    <row r="94" spans="1:8" x14ac:dyDescent="0.25">
      <c r="A94" s="161" t="s">
        <v>237</v>
      </c>
      <c r="B94" s="162"/>
      <c r="C94" s="7"/>
      <c r="D94" s="7"/>
      <c r="E94" s="7"/>
      <c r="F94" s="24">
        <f t="shared" ref="F94:F95" si="1">C94*E94</f>
        <v>0</v>
      </c>
      <c r="G94" s="24">
        <f t="shared" ref="G94:G95" si="2">D94*E94</f>
        <v>0</v>
      </c>
      <c r="H94" s="25"/>
    </row>
    <row r="95" spans="1:8" x14ac:dyDescent="0.25">
      <c r="A95" s="161" t="s">
        <v>238</v>
      </c>
      <c r="B95" s="162"/>
      <c r="C95" s="7"/>
      <c r="D95" s="7"/>
      <c r="E95" s="7"/>
      <c r="F95" s="24">
        <f t="shared" si="1"/>
        <v>0</v>
      </c>
      <c r="G95" s="24">
        <f t="shared" si="2"/>
        <v>0</v>
      </c>
      <c r="H95" s="25"/>
    </row>
    <row r="96" spans="1:8" ht="14.25" thickBot="1" x14ac:dyDescent="0.3">
      <c r="A96" s="179" t="s">
        <v>239</v>
      </c>
      <c r="B96" s="180"/>
      <c r="C96" s="90"/>
      <c r="D96" s="90"/>
      <c r="E96" s="90"/>
      <c r="F96" s="90"/>
      <c r="G96" s="69">
        <f>SUM(G93:G95)</f>
        <v>0</v>
      </c>
      <c r="H96" s="70">
        <f>SUM(H93:H95)</f>
        <v>0</v>
      </c>
    </row>
    <row r="97" spans="1:8" x14ac:dyDescent="0.25">
      <c r="A97" s="136" t="s">
        <v>240</v>
      </c>
      <c r="B97" s="181"/>
      <c r="C97" s="181"/>
      <c r="D97" s="181"/>
      <c r="E97" s="181"/>
      <c r="F97" s="181"/>
      <c r="G97" s="181"/>
      <c r="H97" s="182"/>
    </row>
    <row r="98" spans="1:8" x14ac:dyDescent="0.25">
      <c r="A98" s="161" t="s">
        <v>241</v>
      </c>
      <c r="B98" s="162"/>
      <c r="C98" s="7"/>
      <c r="D98" s="7"/>
      <c r="E98" s="7"/>
      <c r="F98" s="24">
        <f>C98*E98</f>
        <v>0</v>
      </c>
      <c r="G98" s="24">
        <f>D98*E98</f>
        <v>0</v>
      </c>
      <c r="H98" s="25"/>
    </row>
    <row r="99" spans="1:8" x14ac:dyDescent="0.25">
      <c r="A99" s="161" t="s">
        <v>242</v>
      </c>
      <c r="B99" s="162"/>
      <c r="C99" s="7"/>
      <c r="D99" s="7"/>
      <c r="E99" s="7"/>
      <c r="F99" s="24">
        <f>C99*E99</f>
        <v>0</v>
      </c>
      <c r="G99" s="24">
        <f>D99*E99</f>
        <v>0</v>
      </c>
      <c r="H99" s="25"/>
    </row>
    <row r="100" spans="1:8" ht="14.25" thickBot="1" x14ac:dyDescent="0.3">
      <c r="A100" s="68" t="s">
        <v>220</v>
      </c>
      <c r="B100" s="90"/>
      <c r="C100" s="90"/>
      <c r="D100" s="90"/>
      <c r="E100" s="90"/>
      <c r="F100" s="90"/>
      <c r="G100" s="69">
        <f>SUM(G98:G99)</f>
        <v>0</v>
      </c>
      <c r="H100" s="70">
        <f>SUM(H98:H99)</f>
        <v>0</v>
      </c>
    </row>
    <row r="102" spans="1:8" x14ac:dyDescent="0.25">
      <c r="A102" s="2" t="s">
        <v>243</v>
      </c>
    </row>
    <row r="103" spans="1:8" x14ac:dyDescent="0.25">
      <c r="A103" s="1" t="s">
        <v>113</v>
      </c>
    </row>
    <row r="105" spans="1:8" x14ac:dyDescent="0.25">
      <c r="A105" s="3" t="s">
        <v>105</v>
      </c>
    </row>
    <row r="106" spans="1:8" x14ac:dyDescent="0.25">
      <c r="A106" s="2"/>
    </row>
    <row r="107" spans="1:8" x14ac:dyDescent="0.25">
      <c r="A107" s="1" t="s">
        <v>90</v>
      </c>
    </row>
    <row r="108" spans="1:8" ht="14.25" thickBot="1" x14ac:dyDescent="0.3"/>
    <row r="109" spans="1:8" x14ac:dyDescent="0.25">
      <c r="A109" s="77" t="s">
        <v>88</v>
      </c>
      <c r="B109" s="130" t="s">
        <v>96</v>
      </c>
      <c r="C109" s="132"/>
    </row>
    <row r="110" spans="1:8" x14ac:dyDescent="0.25">
      <c r="A110" s="52" t="s">
        <v>84</v>
      </c>
      <c r="B110" s="53" t="str">
        <f t="shared" ref="B110:B115" si="3">$A$105</f>
        <v>$/kg</v>
      </c>
      <c r="C110" s="80"/>
    </row>
    <row r="111" spans="1:8" x14ac:dyDescent="0.25">
      <c r="A111" s="52" t="s">
        <v>87</v>
      </c>
      <c r="B111" s="53" t="str">
        <f t="shared" si="3"/>
        <v>$/kg</v>
      </c>
      <c r="C111" s="80"/>
    </row>
    <row r="112" spans="1:8" ht="27" x14ac:dyDescent="0.25">
      <c r="A112" s="124" t="s">
        <v>294</v>
      </c>
      <c r="B112" s="126" t="str">
        <f t="shared" si="3"/>
        <v>$/kg</v>
      </c>
      <c r="C112" s="80"/>
    </row>
    <row r="113" spans="1:3" x14ac:dyDescent="0.25">
      <c r="A113" s="52" t="s">
        <v>85</v>
      </c>
      <c r="B113" s="53" t="str">
        <f t="shared" si="3"/>
        <v>$/kg</v>
      </c>
      <c r="C113" s="80"/>
    </row>
    <row r="114" spans="1:3" ht="14.25" thickBot="1" x14ac:dyDescent="0.3">
      <c r="A114" s="91" t="s">
        <v>86</v>
      </c>
      <c r="B114" s="27" t="str">
        <f t="shared" si="3"/>
        <v>$/kg</v>
      </c>
      <c r="C114" s="81"/>
    </row>
    <row r="115" spans="1:3" ht="14.25" thickBot="1" x14ac:dyDescent="0.3">
      <c r="A115" s="92" t="s">
        <v>18</v>
      </c>
      <c r="B115" s="93" t="str">
        <f t="shared" si="3"/>
        <v>$/kg</v>
      </c>
      <c r="C115" s="94">
        <f>SUM(C110:C114)</f>
        <v>0</v>
      </c>
    </row>
    <row r="116" spans="1:3" x14ac:dyDescent="0.25">
      <c r="A116" s="1" t="s">
        <v>89</v>
      </c>
    </row>
    <row r="117" spans="1:3" x14ac:dyDescent="0.25">
      <c r="A117" s="1" t="s">
        <v>61</v>
      </c>
    </row>
    <row r="119" spans="1:3" x14ac:dyDescent="0.25">
      <c r="A119" s="2" t="s">
        <v>244</v>
      </c>
    </row>
    <row r="120" spans="1:3" x14ac:dyDescent="0.25">
      <c r="A120" s="1" t="s">
        <v>293</v>
      </c>
    </row>
  </sheetData>
  <mergeCells count="64">
    <mergeCell ref="A14:B14"/>
    <mergeCell ref="A15:B15"/>
    <mergeCell ref="A16:B16"/>
    <mergeCell ref="A17:B17"/>
    <mergeCell ref="A19:B19"/>
    <mergeCell ref="F29:G29"/>
    <mergeCell ref="J29:K29"/>
    <mergeCell ref="L29:M29"/>
    <mergeCell ref="A18:B18"/>
    <mergeCell ref="I29:I30"/>
    <mergeCell ref="B30:C30"/>
    <mergeCell ref="A20:B20"/>
    <mergeCell ref="A21:B21"/>
    <mergeCell ref="A22:B22"/>
    <mergeCell ref="B41:C41"/>
    <mergeCell ref="B29:C29"/>
    <mergeCell ref="A75:B75"/>
    <mergeCell ref="A76:B76"/>
    <mergeCell ref="B36:C36"/>
    <mergeCell ref="B37:C37"/>
    <mergeCell ref="B38:C38"/>
    <mergeCell ref="B39:C39"/>
    <mergeCell ref="B40:C40"/>
    <mergeCell ref="B31:C31"/>
    <mergeCell ref="B32:C32"/>
    <mergeCell ref="B33:C33"/>
    <mergeCell ref="B34:C34"/>
    <mergeCell ref="B35:C35"/>
    <mergeCell ref="A47:E47"/>
    <mergeCell ref="A49:E49"/>
    <mergeCell ref="B109:C109"/>
    <mergeCell ref="A97:H97"/>
    <mergeCell ref="A93:B93"/>
    <mergeCell ref="A94:B94"/>
    <mergeCell ref="A95:B95"/>
    <mergeCell ref="A96:B96"/>
    <mergeCell ref="A73:H73"/>
    <mergeCell ref="A80:H80"/>
    <mergeCell ref="A88:H88"/>
    <mergeCell ref="A58:C58"/>
    <mergeCell ref="A67:C67"/>
    <mergeCell ref="A68:C68"/>
    <mergeCell ref="A66:C66"/>
    <mergeCell ref="A98:B98"/>
    <mergeCell ref="A99:B99"/>
    <mergeCell ref="A91:H91"/>
    <mergeCell ref="A77:B77"/>
    <mergeCell ref="A74:C74"/>
    <mergeCell ref="A48:C48"/>
    <mergeCell ref="A62:C62"/>
    <mergeCell ref="A63:C63"/>
    <mergeCell ref="A64:C64"/>
    <mergeCell ref="A65:C65"/>
    <mergeCell ref="A57:E57"/>
    <mergeCell ref="A61:E61"/>
    <mergeCell ref="A50:C50"/>
    <mergeCell ref="A51:C51"/>
    <mergeCell ref="A52:C52"/>
    <mergeCell ref="A53:C53"/>
    <mergeCell ref="A54:C54"/>
    <mergeCell ref="A55:C55"/>
    <mergeCell ref="A56:C56"/>
    <mergeCell ref="A59:C59"/>
    <mergeCell ref="A60:C6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47D5F79-F5C7-4450-A919-614183AB2ED9}">
          <x14:formula1>
            <xm:f>Sheet1!$A$2:$A$6</xm:f>
          </x14:formula1>
          <xm:sqref>C19 A105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5B493-7ED5-4979-B3B3-DA4696BB5650}">
  <sheetPr>
    <tabColor theme="5" tint="0.79998168889431442"/>
  </sheetPr>
  <dimension ref="A1:J60"/>
  <sheetViews>
    <sheetView zoomScaleNormal="100" workbookViewId="0"/>
  </sheetViews>
  <sheetFormatPr defaultColWidth="18.42578125" defaultRowHeight="16.5" x14ac:dyDescent="0.3"/>
  <cols>
    <col min="1" max="16384" width="18.42578125" style="102"/>
  </cols>
  <sheetData>
    <row r="1" spans="1:9" s="1" customFormat="1" ht="13.5" x14ac:dyDescent="0.25">
      <c r="A1" s="2" t="s">
        <v>0</v>
      </c>
    </row>
    <row r="2" spans="1:9" s="1" customFormat="1" ht="13.5" x14ac:dyDescent="0.25">
      <c r="A2" s="1" t="s">
        <v>306</v>
      </c>
    </row>
    <row r="3" spans="1:9" s="1" customFormat="1" ht="13.5" x14ac:dyDescent="0.25">
      <c r="A3" s="1" t="s">
        <v>307</v>
      </c>
    </row>
    <row r="4" spans="1:9" s="1" customFormat="1" ht="13.5" x14ac:dyDescent="0.25"/>
    <row r="5" spans="1:9" s="1" customFormat="1" ht="13.5" x14ac:dyDescent="0.25"/>
    <row r="6" spans="1:9" s="1" customFormat="1" ht="13.5" x14ac:dyDescent="0.25">
      <c r="A6" s="2" t="s">
        <v>1</v>
      </c>
    </row>
    <row r="7" spans="1:9" s="1" customFormat="1" ht="13.5" x14ac:dyDescent="0.25">
      <c r="A7" s="3" t="s">
        <v>2</v>
      </c>
      <c r="B7" s="3"/>
      <c r="C7" s="3"/>
      <c r="D7" s="3"/>
      <c r="E7" s="3"/>
      <c r="F7" s="3"/>
      <c r="G7" s="3"/>
      <c r="H7" s="3"/>
      <c r="I7" s="3"/>
    </row>
    <row r="8" spans="1:9" s="1" customFormat="1" ht="13.5" x14ac:dyDescent="0.25">
      <c r="A8" s="4" t="s">
        <v>5</v>
      </c>
      <c r="B8" s="4"/>
      <c r="C8" s="4"/>
      <c r="D8" s="4"/>
      <c r="E8" s="4"/>
      <c r="F8" s="4"/>
      <c r="G8" s="4"/>
      <c r="H8" s="4"/>
      <c r="I8" s="4"/>
    </row>
    <row r="9" spans="1:9" s="1" customFormat="1" ht="13.5" x14ac:dyDescent="0.25"/>
    <row r="10" spans="1:9" s="1" customFormat="1" ht="13.5" x14ac:dyDescent="0.25"/>
    <row r="11" spans="1:9" s="1" customFormat="1" ht="13.5" x14ac:dyDescent="0.25">
      <c r="A11" s="2" t="s">
        <v>245</v>
      </c>
    </row>
    <row r="12" spans="1:9" s="1" customFormat="1" ht="13.5" x14ac:dyDescent="0.25">
      <c r="A12" s="1" t="s">
        <v>298</v>
      </c>
    </row>
    <row r="13" spans="1:9" s="1" customFormat="1" ht="13.5" x14ac:dyDescent="0.25">
      <c r="A13" s="21"/>
    </row>
    <row r="14" spans="1:9" s="1" customFormat="1" ht="13.5" x14ac:dyDescent="0.25">
      <c r="A14" s="2"/>
    </row>
    <row r="15" spans="1:9" x14ac:dyDescent="0.3">
      <c r="A15" s="102" t="s">
        <v>256</v>
      </c>
    </row>
    <row r="16" spans="1:9" ht="17.25" thickBot="1" x14ac:dyDescent="0.35"/>
    <row r="17" spans="1:10" x14ac:dyDescent="0.3">
      <c r="A17" s="103"/>
      <c r="B17" s="104" t="s">
        <v>3</v>
      </c>
      <c r="C17" s="104" t="s">
        <v>253</v>
      </c>
      <c r="D17" s="104" t="s">
        <v>254</v>
      </c>
      <c r="E17" s="104" t="s">
        <v>255</v>
      </c>
      <c r="F17" s="105" t="s">
        <v>75</v>
      </c>
    </row>
    <row r="18" spans="1:10" x14ac:dyDescent="0.3">
      <c r="A18" s="106" t="s">
        <v>246</v>
      </c>
      <c r="B18" s="107" t="s">
        <v>257</v>
      </c>
      <c r="C18" s="108"/>
      <c r="D18" s="108"/>
      <c r="E18" s="108"/>
      <c r="F18" s="109"/>
    </row>
    <row r="19" spans="1:10" x14ac:dyDescent="0.3">
      <c r="A19" s="106" t="s">
        <v>247</v>
      </c>
      <c r="B19" s="107" t="s">
        <v>227</v>
      </c>
      <c r="C19" s="108"/>
      <c r="D19" s="108"/>
      <c r="E19" s="108"/>
      <c r="F19" s="109"/>
    </row>
    <row r="20" spans="1:10" x14ac:dyDescent="0.3">
      <c r="A20" s="106" t="s">
        <v>248</v>
      </c>
      <c r="B20" s="107" t="s">
        <v>105</v>
      </c>
      <c r="C20" s="108"/>
      <c r="D20" s="108"/>
      <c r="E20" s="108"/>
      <c r="F20" s="109"/>
    </row>
    <row r="21" spans="1:10" x14ac:dyDescent="0.3">
      <c r="A21" s="110" t="s">
        <v>249</v>
      </c>
      <c r="B21" s="107"/>
      <c r="C21" s="108"/>
      <c r="D21" s="108"/>
      <c r="E21" s="108"/>
      <c r="F21" s="109"/>
    </row>
    <row r="22" spans="1:10" x14ac:dyDescent="0.3">
      <c r="A22" s="110" t="s">
        <v>250</v>
      </c>
      <c r="B22" s="107"/>
      <c r="C22" s="108"/>
      <c r="D22" s="108"/>
      <c r="E22" s="108"/>
      <c r="F22" s="109"/>
    </row>
    <row r="23" spans="1:10" x14ac:dyDescent="0.3">
      <c r="A23" s="110" t="s">
        <v>251</v>
      </c>
      <c r="B23" s="107"/>
      <c r="C23" s="108"/>
      <c r="D23" s="108"/>
      <c r="E23" s="108"/>
      <c r="F23" s="109"/>
    </row>
    <row r="24" spans="1:10" x14ac:dyDescent="0.3">
      <c r="A24" s="110" t="s">
        <v>258</v>
      </c>
      <c r="B24" s="107"/>
      <c r="C24" s="108"/>
      <c r="D24" s="108"/>
      <c r="E24" s="108"/>
      <c r="F24" s="109"/>
    </row>
    <row r="25" spans="1:10" ht="17.25" thickBot="1" x14ac:dyDescent="0.35">
      <c r="A25" s="111" t="s">
        <v>252</v>
      </c>
      <c r="B25" s="112" t="s">
        <v>105</v>
      </c>
      <c r="C25" s="113"/>
      <c r="D25" s="113"/>
      <c r="E25" s="113"/>
      <c r="F25" s="114"/>
    </row>
    <row r="27" spans="1:10" x14ac:dyDescent="0.3">
      <c r="A27" s="115" t="s">
        <v>259</v>
      </c>
    </row>
    <row r="28" spans="1:10" s="1" customFormat="1" ht="13.5" x14ac:dyDescent="0.25">
      <c r="A28" s="3"/>
      <c r="B28" s="3"/>
      <c r="C28" s="3"/>
      <c r="D28" s="3"/>
      <c r="E28" s="3"/>
      <c r="F28" s="3"/>
      <c r="G28" s="3"/>
      <c r="H28" s="3"/>
      <c r="I28" s="3"/>
      <c r="J28" s="3"/>
    </row>
    <row r="29" spans="1:10" s="1" customFormat="1" ht="13.5" x14ac:dyDescent="0.25">
      <c r="A29" s="3"/>
      <c r="B29" s="3"/>
      <c r="C29" s="3"/>
      <c r="D29" s="3"/>
      <c r="E29" s="3"/>
      <c r="F29" s="3"/>
      <c r="G29" s="3"/>
      <c r="H29" s="3"/>
      <c r="I29" s="3"/>
      <c r="J29" s="3"/>
    </row>
    <row r="30" spans="1:10" s="1" customFormat="1" ht="13.5" x14ac:dyDescent="0.25">
      <c r="A30" s="3"/>
      <c r="B30" s="3"/>
      <c r="C30" s="3"/>
      <c r="D30" s="3"/>
      <c r="E30" s="3"/>
      <c r="F30" s="3"/>
      <c r="G30" s="3"/>
      <c r="H30" s="3"/>
      <c r="I30" s="3"/>
      <c r="J30" s="3"/>
    </row>
    <row r="31" spans="1:10" s="1" customFormat="1" ht="13.5" x14ac:dyDescent="0.25">
      <c r="A31" s="3"/>
      <c r="B31" s="3"/>
      <c r="C31" s="3"/>
      <c r="D31" s="3"/>
      <c r="E31" s="3"/>
      <c r="F31" s="3"/>
      <c r="G31" s="3"/>
      <c r="H31" s="3"/>
      <c r="I31" s="3"/>
      <c r="J31" s="3"/>
    </row>
    <row r="32" spans="1:10" s="1" customFormat="1" ht="13.5" x14ac:dyDescent="0.25">
      <c r="A32" s="3"/>
      <c r="B32" s="3"/>
      <c r="C32" s="3"/>
      <c r="D32" s="3"/>
      <c r="E32" s="3"/>
      <c r="F32" s="3"/>
      <c r="G32" s="3"/>
      <c r="H32" s="3"/>
      <c r="I32" s="3"/>
      <c r="J32" s="3"/>
    </row>
    <row r="34" spans="1:10" x14ac:dyDescent="0.3">
      <c r="A34" s="102" t="s">
        <v>260</v>
      </c>
    </row>
    <row r="35" spans="1:10" s="1" customFormat="1" ht="13.5" x14ac:dyDescent="0.25">
      <c r="A35" s="3"/>
      <c r="B35" s="3"/>
      <c r="C35" s="3"/>
      <c r="D35" s="3"/>
      <c r="E35" s="3"/>
      <c r="F35" s="3"/>
      <c r="G35" s="3"/>
      <c r="H35" s="3"/>
      <c r="I35" s="3"/>
      <c r="J35" s="3"/>
    </row>
    <row r="36" spans="1:10" s="1" customFormat="1" ht="13.5" x14ac:dyDescent="0.25">
      <c r="A36" s="3"/>
      <c r="B36" s="3"/>
      <c r="C36" s="3"/>
      <c r="D36" s="3"/>
      <c r="E36" s="3"/>
      <c r="F36" s="3"/>
      <c r="G36" s="3"/>
      <c r="H36" s="3"/>
      <c r="I36" s="3"/>
      <c r="J36" s="3"/>
    </row>
    <row r="37" spans="1:10" s="1" customFormat="1" ht="13.5" x14ac:dyDescent="0.25">
      <c r="A37" s="3"/>
      <c r="B37" s="3"/>
      <c r="C37" s="3"/>
      <c r="D37" s="3"/>
      <c r="E37" s="3"/>
      <c r="F37" s="3"/>
      <c r="G37" s="3"/>
      <c r="H37" s="3"/>
      <c r="I37" s="3"/>
      <c r="J37" s="3"/>
    </row>
    <row r="38" spans="1:10" s="1" customFormat="1" ht="13.5" x14ac:dyDescent="0.25">
      <c r="A38" s="3"/>
      <c r="B38" s="3"/>
      <c r="C38" s="3"/>
      <c r="D38" s="3"/>
      <c r="E38" s="3"/>
      <c r="F38" s="3"/>
      <c r="G38" s="3"/>
      <c r="H38" s="3"/>
      <c r="I38" s="3"/>
      <c r="J38" s="3"/>
    </row>
    <row r="39" spans="1:10" s="1" customFormat="1" ht="13.5" x14ac:dyDescent="0.25">
      <c r="A39" s="3"/>
      <c r="B39" s="3"/>
      <c r="C39" s="3"/>
      <c r="D39" s="3"/>
      <c r="E39" s="3"/>
      <c r="F39" s="3"/>
      <c r="G39" s="3"/>
      <c r="H39" s="3"/>
      <c r="I39" s="3"/>
      <c r="J39" s="3"/>
    </row>
    <row r="41" spans="1:10" x14ac:dyDescent="0.3">
      <c r="A41" s="102" t="s">
        <v>262</v>
      </c>
    </row>
    <row r="42" spans="1:10" s="1" customFormat="1" ht="13.5" x14ac:dyDescent="0.25">
      <c r="A42" s="3"/>
      <c r="B42" s="3"/>
      <c r="C42" s="3"/>
      <c r="D42" s="3"/>
      <c r="E42" s="3"/>
      <c r="F42" s="3"/>
      <c r="G42" s="3"/>
      <c r="H42" s="3"/>
      <c r="I42" s="3"/>
      <c r="J42" s="3"/>
    </row>
    <row r="43" spans="1:10" s="1" customFormat="1" ht="13.5" x14ac:dyDescent="0.25">
      <c r="A43" s="3"/>
      <c r="B43" s="3"/>
      <c r="C43" s="3"/>
      <c r="D43" s="3"/>
      <c r="E43" s="3"/>
      <c r="F43" s="3"/>
      <c r="G43" s="3"/>
      <c r="H43" s="3"/>
      <c r="I43" s="3"/>
      <c r="J43" s="3"/>
    </row>
    <row r="44" spans="1:10" s="1" customFormat="1" ht="13.5" x14ac:dyDescent="0.25">
      <c r="A44" s="3"/>
      <c r="B44" s="3"/>
      <c r="C44" s="3"/>
      <c r="D44" s="3"/>
      <c r="E44" s="3"/>
      <c r="F44" s="3"/>
      <c r="G44" s="3"/>
      <c r="H44" s="3"/>
      <c r="I44" s="3"/>
      <c r="J44" s="3"/>
    </row>
    <row r="45" spans="1:10" s="1" customFormat="1" ht="13.5" x14ac:dyDescent="0.25">
      <c r="A45" s="3"/>
      <c r="B45" s="3"/>
      <c r="C45" s="3"/>
      <c r="D45" s="3"/>
      <c r="E45" s="3"/>
      <c r="F45" s="3"/>
      <c r="G45" s="3"/>
      <c r="H45" s="3"/>
      <c r="I45" s="3"/>
      <c r="J45" s="3"/>
    </row>
    <row r="46" spans="1:10" s="1" customFormat="1" ht="13.5" x14ac:dyDescent="0.25">
      <c r="A46" s="3"/>
      <c r="B46" s="3"/>
      <c r="C46" s="3"/>
      <c r="D46" s="3"/>
      <c r="E46" s="3"/>
      <c r="F46" s="3"/>
      <c r="G46" s="3"/>
      <c r="H46" s="3"/>
      <c r="I46" s="3"/>
      <c r="J46" s="3"/>
    </row>
    <row r="48" spans="1:10" x14ac:dyDescent="0.3">
      <c r="A48" s="116" t="s">
        <v>261</v>
      </c>
    </row>
    <row r="49" spans="1:10" x14ac:dyDescent="0.3">
      <c r="A49" s="102" t="s">
        <v>263</v>
      </c>
    </row>
    <row r="50" spans="1:10" x14ac:dyDescent="0.3">
      <c r="A50" s="102" t="s">
        <v>264</v>
      </c>
    </row>
    <row r="51" spans="1:10" s="1" customFormat="1" ht="13.5" x14ac:dyDescent="0.25">
      <c r="A51" s="3"/>
      <c r="B51" s="3"/>
      <c r="C51" s="3"/>
      <c r="D51" s="3"/>
      <c r="E51" s="3"/>
      <c r="F51" s="3"/>
      <c r="G51" s="3"/>
      <c r="H51" s="3"/>
      <c r="I51" s="3"/>
      <c r="J51" s="3"/>
    </row>
    <row r="52" spans="1:10" s="1" customFormat="1" ht="13.5" x14ac:dyDescent="0.25">
      <c r="A52" s="3"/>
      <c r="B52" s="3"/>
      <c r="C52" s="3"/>
      <c r="D52" s="3"/>
      <c r="E52" s="3"/>
      <c r="F52" s="3"/>
      <c r="G52" s="3"/>
      <c r="H52" s="3"/>
      <c r="I52" s="3"/>
      <c r="J52" s="3"/>
    </row>
    <row r="53" spans="1:10" s="1" customFormat="1" ht="13.5" x14ac:dyDescent="0.25">
      <c r="A53" s="3"/>
      <c r="B53" s="3"/>
      <c r="C53" s="3"/>
      <c r="D53" s="3"/>
      <c r="E53" s="3"/>
      <c r="F53" s="3"/>
      <c r="G53" s="3"/>
      <c r="H53" s="3"/>
      <c r="I53" s="3"/>
      <c r="J53" s="3"/>
    </row>
    <row r="54" spans="1:10" s="1" customFormat="1" ht="13.5" x14ac:dyDescent="0.25">
      <c r="A54" s="3"/>
      <c r="B54" s="3"/>
      <c r="C54" s="3"/>
      <c r="D54" s="3"/>
      <c r="E54" s="3"/>
      <c r="F54" s="3"/>
      <c r="G54" s="3"/>
      <c r="H54" s="3"/>
      <c r="I54" s="3"/>
      <c r="J54" s="3"/>
    </row>
    <row r="55" spans="1:10" s="1" customFormat="1" ht="13.5" x14ac:dyDescent="0.25">
      <c r="A55" s="3"/>
      <c r="B55" s="3"/>
      <c r="C55" s="3"/>
      <c r="D55" s="3"/>
      <c r="E55" s="3"/>
      <c r="F55" s="3"/>
      <c r="G55" s="3"/>
      <c r="H55" s="3"/>
      <c r="I55" s="3"/>
      <c r="J55" s="3"/>
    </row>
    <row r="56" spans="1:10" x14ac:dyDescent="0.3">
      <c r="A56" s="117"/>
      <c r="B56" s="117"/>
      <c r="C56" s="117"/>
      <c r="D56" s="117"/>
      <c r="E56" s="117"/>
      <c r="F56" s="117"/>
      <c r="G56" s="117"/>
      <c r="H56" s="117"/>
      <c r="I56" s="117"/>
      <c r="J56" s="117"/>
    </row>
    <row r="57" spans="1:10" x14ac:dyDescent="0.3">
      <c r="A57" s="117"/>
      <c r="B57" s="117"/>
      <c r="C57" s="117"/>
      <c r="D57" s="117"/>
      <c r="E57" s="117"/>
      <c r="F57" s="117"/>
      <c r="G57" s="117"/>
      <c r="H57" s="117"/>
      <c r="I57" s="117"/>
      <c r="J57" s="117"/>
    </row>
    <row r="58" spans="1:10" x14ac:dyDescent="0.3">
      <c r="A58" s="117"/>
      <c r="B58" s="117"/>
      <c r="C58" s="117"/>
      <c r="D58" s="117"/>
      <c r="E58" s="117"/>
      <c r="F58" s="117"/>
      <c r="G58" s="117"/>
      <c r="H58" s="117"/>
      <c r="I58" s="117"/>
      <c r="J58" s="117"/>
    </row>
    <row r="59" spans="1:10" x14ac:dyDescent="0.3">
      <c r="A59" s="117"/>
      <c r="B59" s="117"/>
      <c r="C59" s="117"/>
      <c r="D59" s="117"/>
      <c r="E59" s="117"/>
      <c r="F59" s="117"/>
      <c r="G59" s="117"/>
      <c r="H59" s="117"/>
      <c r="I59" s="117"/>
      <c r="J59" s="117"/>
    </row>
    <row r="60" spans="1:10" x14ac:dyDescent="0.3">
      <c r="A60" s="117"/>
      <c r="B60" s="117"/>
      <c r="C60" s="117"/>
      <c r="D60" s="117"/>
      <c r="E60" s="117"/>
      <c r="F60" s="117"/>
      <c r="G60" s="117"/>
      <c r="H60" s="117"/>
      <c r="I60" s="117"/>
      <c r="J60" s="11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AAEAF-BDDA-4D8E-ABA6-2B1578A9073C}">
  <sheetPr>
    <tabColor theme="5" tint="0.79998168889431442"/>
  </sheetPr>
  <dimension ref="A1:I21"/>
  <sheetViews>
    <sheetView workbookViewId="0"/>
  </sheetViews>
  <sheetFormatPr defaultColWidth="18.42578125" defaultRowHeight="15" x14ac:dyDescent="0.25"/>
  <sheetData>
    <row r="1" spans="1:9" s="1" customFormat="1" ht="13.5" x14ac:dyDescent="0.25">
      <c r="A1" s="2" t="s">
        <v>0</v>
      </c>
    </row>
    <row r="2" spans="1:9" s="1" customFormat="1" ht="13.5" x14ac:dyDescent="0.25">
      <c r="A2" s="1" t="s">
        <v>306</v>
      </c>
    </row>
    <row r="3" spans="1:9" s="1" customFormat="1" ht="13.5" x14ac:dyDescent="0.25">
      <c r="A3" s="1" t="s">
        <v>307</v>
      </c>
    </row>
    <row r="4" spans="1:9" s="1" customFormat="1" ht="13.5" x14ac:dyDescent="0.25"/>
    <row r="5" spans="1:9" s="1" customFormat="1" ht="13.5" x14ac:dyDescent="0.25"/>
    <row r="6" spans="1:9" s="1" customFormat="1" ht="13.5" x14ac:dyDescent="0.25">
      <c r="A6" s="2" t="s">
        <v>1</v>
      </c>
    </row>
    <row r="7" spans="1:9" s="1" customFormat="1" ht="13.5" x14ac:dyDescent="0.25">
      <c r="A7" s="3" t="s">
        <v>2</v>
      </c>
      <c r="B7" s="3"/>
      <c r="C7" s="3"/>
      <c r="D7" s="3"/>
      <c r="E7" s="3"/>
      <c r="F7" s="3"/>
      <c r="G7" s="3"/>
      <c r="H7" s="3"/>
      <c r="I7" s="3"/>
    </row>
    <row r="8" spans="1:9" s="1" customFormat="1" ht="13.5" x14ac:dyDescent="0.25">
      <c r="A8" s="4" t="s">
        <v>5</v>
      </c>
      <c r="B8" s="4"/>
      <c r="C8" s="4"/>
      <c r="D8" s="4"/>
      <c r="E8" s="4"/>
      <c r="F8" s="4"/>
      <c r="G8" s="4"/>
      <c r="H8" s="4"/>
      <c r="I8" s="4"/>
    </row>
    <row r="11" spans="1:9" s="1" customFormat="1" ht="15.75" x14ac:dyDescent="0.3">
      <c r="A11" s="2" t="s">
        <v>304</v>
      </c>
    </row>
    <row r="12" spans="1:9" s="1" customFormat="1" x14ac:dyDescent="0.3">
      <c r="A12" s="1" t="s">
        <v>305</v>
      </c>
    </row>
    <row r="13" spans="1:9" s="1" customFormat="1" x14ac:dyDescent="0.3">
      <c r="A13" s="1" t="s">
        <v>308</v>
      </c>
    </row>
    <row r="14" spans="1:9" s="1" customFormat="1" ht="14.25" thickBot="1" x14ac:dyDescent="0.3"/>
    <row r="15" spans="1:9" s="1" customFormat="1" ht="13.5" x14ac:dyDescent="0.25">
      <c r="A15" s="175" t="s">
        <v>69</v>
      </c>
      <c r="B15" s="153"/>
      <c r="C15" s="83" t="s">
        <v>3</v>
      </c>
      <c r="D15" s="79" t="s">
        <v>46</v>
      </c>
    </row>
    <row r="16" spans="1:9" s="1" customFormat="1" x14ac:dyDescent="0.3">
      <c r="A16" s="161" t="s">
        <v>71</v>
      </c>
      <c r="B16" s="162"/>
      <c r="C16" s="75" t="s">
        <v>48</v>
      </c>
      <c r="D16" s="101"/>
    </row>
    <row r="17" spans="1:4" s="1" customFormat="1" x14ac:dyDescent="0.3">
      <c r="A17" s="161" t="s">
        <v>72</v>
      </c>
      <c r="B17" s="162"/>
      <c r="C17" s="75" t="s">
        <v>48</v>
      </c>
      <c r="D17" s="101"/>
    </row>
    <row r="18" spans="1:4" s="1" customFormat="1" x14ac:dyDescent="0.3">
      <c r="A18" s="161" t="s">
        <v>73</v>
      </c>
      <c r="B18" s="162"/>
      <c r="C18" s="75" t="s">
        <v>48</v>
      </c>
      <c r="D18" s="101"/>
    </row>
    <row r="19" spans="1:4" s="1" customFormat="1" x14ac:dyDescent="0.3">
      <c r="A19" s="205" t="s">
        <v>74</v>
      </c>
      <c r="B19" s="206"/>
      <c r="C19" s="85" t="s">
        <v>70</v>
      </c>
      <c r="D19" s="32"/>
    </row>
    <row r="20" spans="1:4" s="1" customFormat="1" ht="15.75" customHeight="1" thickBot="1" x14ac:dyDescent="0.35">
      <c r="A20" s="203" t="s">
        <v>179</v>
      </c>
      <c r="B20" s="204"/>
      <c r="C20" s="82"/>
      <c r="D20" s="81"/>
    </row>
    <row r="21" spans="1:4" s="1" customFormat="1" x14ac:dyDescent="0.3">
      <c r="A21" s="1" t="s">
        <v>178</v>
      </c>
    </row>
  </sheetData>
  <mergeCells count="6">
    <mergeCell ref="A20:B20"/>
    <mergeCell ref="A15:B15"/>
    <mergeCell ref="A16:B16"/>
    <mergeCell ref="A17:B17"/>
    <mergeCell ref="A18:B18"/>
    <mergeCell ref="A19:B1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E4872-0EAB-47BB-A49B-C535987A2070}">
  <sheetPr codeName="Sheet4">
    <tabColor theme="4" tint="0.79998168889431442"/>
  </sheetPr>
  <dimension ref="A1:I21"/>
  <sheetViews>
    <sheetView zoomScaleNormal="100" workbookViewId="0"/>
  </sheetViews>
  <sheetFormatPr defaultColWidth="18.42578125" defaultRowHeight="13.5" x14ac:dyDescent="0.25"/>
  <cols>
    <col min="1" max="1" width="31.85546875" style="1" customWidth="1"/>
    <col min="2" max="16384" width="18.42578125" style="1"/>
  </cols>
  <sheetData>
    <row r="1" spans="1:9" x14ac:dyDescent="0.25">
      <c r="A1" s="2" t="s">
        <v>0</v>
      </c>
    </row>
    <row r="2" spans="1:9" x14ac:dyDescent="0.25">
      <c r="A2" s="1" t="s">
        <v>306</v>
      </c>
    </row>
    <row r="3" spans="1:9" x14ac:dyDescent="0.25">
      <c r="A3" s="1" t="s">
        <v>307</v>
      </c>
    </row>
    <row r="6" spans="1:9" x14ac:dyDescent="0.25">
      <c r="A6" s="2" t="s">
        <v>1</v>
      </c>
    </row>
    <row r="7" spans="1:9" x14ac:dyDescent="0.25">
      <c r="A7" s="3" t="s">
        <v>2</v>
      </c>
      <c r="B7" s="3"/>
      <c r="C7" s="3"/>
      <c r="D7" s="3"/>
      <c r="E7" s="3"/>
      <c r="F7" s="3"/>
      <c r="G7" s="3"/>
      <c r="H7" s="3"/>
      <c r="I7" s="3"/>
    </row>
    <row r="8" spans="1:9" x14ac:dyDescent="0.25">
      <c r="A8" s="4" t="s">
        <v>5</v>
      </c>
      <c r="B8" s="4"/>
      <c r="C8" s="4"/>
      <c r="D8" s="4"/>
      <c r="E8" s="4"/>
      <c r="F8" s="4"/>
      <c r="G8" s="4"/>
      <c r="H8" s="4"/>
      <c r="I8" s="4"/>
    </row>
    <row r="11" spans="1:9" x14ac:dyDescent="0.25">
      <c r="A11" s="1" t="s">
        <v>265</v>
      </c>
    </row>
    <row r="12" spans="1:9" ht="14.25" thickBot="1" x14ac:dyDescent="0.3"/>
    <row r="13" spans="1:9" x14ac:dyDescent="0.25">
      <c r="A13" s="6" t="s">
        <v>33</v>
      </c>
      <c r="B13" s="19" t="s">
        <v>34</v>
      </c>
      <c r="C13" s="20" t="s">
        <v>35</v>
      </c>
      <c r="D13" s="10"/>
    </row>
    <row r="14" spans="1:9" x14ac:dyDescent="0.25">
      <c r="A14" s="12" t="s">
        <v>4</v>
      </c>
      <c r="B14" s="13" t="s">
        <v>36</v>
      </c>
      <c r="C14" s="17">
        <f>CONVERT(1,"g","lbm")*1000</f>
        <v>2.2046226218487757</v>
      </c>
      <c r="D14" s="15"/>
    </row>
    <row r="15" spans="1:9" x14ac:dyDescent="0.25">
      <c r="A15" s="12" t="s">
        <v>4</v>
      </c>
      <c r="B15" s="13" t="s">
        <v>177</v>
      </c>
      <c r="C15" s="17">
        <f>CONVERT(1,"g","ton")*1000</f>
        <v>1.1023113109243879E-3</v>
      </c>
      <c r="D15" s="15"/>
    </row>
    <row r="16" spans="1:9" x14ac:dyDescent="0.25">
      <c r="A16" s="12" t="s">
        <v>49</v>
      </c>
      <c r="B16" s="13" t="s">
        <v>67</v>
      </c>
      <c r="C16" s="16" t="s">
        <v>44</v>
      </c>
      <c r="D16" s="15"/>
    </row>
    <row r="17" spans="1:4" x14ac:dyDescent="0.25">
      <c r="A17" s="12" t="s">
        <v>37</v>
      </c>
      <c r="B17" s="13" t="s">
        <v>38</v>
      </c>
      <c r="C17" s="17">
        <f>CONVERT(1,"Pa","psi")*1000000</f>
        <v>145.03773773020922</v>
      </c>
      <c r="D17" s="15"/>
    </row>
    <row r="18" spans="1:4" x14ac:dyDescent="0.25">
      <c r="A18" s="12" t="s">
        <v>40</v>
      </c>
      <c r="B18" s="13" t="s">
        <v>41</v>
      </c>
      <c r="C18" s="17">
        <f>CONVERT(1,"J","BTU")*1000</f>
        <v>0.94781712031331711</v>
      </c>
      <c r="D18" s="15"/>
    </row>
    <row r="19" spans="1:4" ht="15.75" x14ac:dyDescent="0.25">
      <c r="A19" s="48" t="s">
        <v>42</v>
      </c>
      <c r="B19" s="65" t="s">
        <v>43</v>
      </c>
      <c r="C19" s="66">
        <f>CONVERT(1,"m^3","ft^3")</f>
        <v>35.314666721488592</v>
      </c>
      <c r="D19" s="67"/>
    </row>
    <row r="20" spans="1:4" ht="16.5" thickBot="1" x14ac:dyDescent="0.3">
      <c r="A20" s="14" t="s">
        <v>42</v>
      </c>
      <c r="B20" s="14" t="s">
        <v>152</v>
      </c>
      <c r="C20" s="18">
        <f>CONVERT(1,"m^3","gal")</f>
        <v>264.17205235814845</v>
      </c>
      <c r="D20" s="11"/>
    </row>
    <row r="21" spans="1:4" x14ac:dyDescent="0.25">
      <c r="C21" s="74"/>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FDFA0-477F-4A4C-8A7A-44C9D60E464C}">
  <sheetPr codeName="Sheet7">
    <tabColor theme="5" tint="0.79998168889431442"/>
  </sheetPr>
  <dimension ref="A1:C6"/>
  <sheetViews>
    <sheetView workbookViewId="0">
      <selection activeCell="C6" sqref="C6"/>
    </sheetView>
  </sheetViews>
  <sheetFormatPr defaultRowHeight="15" x14ac:dyDescent="0.25"/>
  <sheetData>
    <row r="1" spans="1:3" x14ac:dyDescent="0.25">
      <c r="A1" t="s">
        <v>104</v>
      </c>
      <c r="C1" t="s">
        <v>109</v>
      </c>
    </row>
    <row r="2" spans="1:3" x14ac:dyDescent="0.25">
      <c r="A2" t="s">
        <v>105</v>
      </c>
      <c r="C2" t="s">
        <v>110</v>
      </c>
    </row>
    <row r="3" spans="1:3" x14ac:dyDescent="0.25">
      <c r="A3" t="s">
        <v>106</v>
      </c>
      <c r="C3" t="s">
        <v>52</v>
      </c>
    </row>
    <row r="4" spans="1:3" x14ac:dyDescent="0.25">
      <c r="A4" t="s">
        <v>70</v>
      </c>
      <c r="C4" t="s">
        <v>111</v>
      </c>
    </row>
    <row r="5" spans="1:3" x14ac:dyDescent="0.25">
      <c r="A5" t="s">
        <v>107</v>
      </c>
      <c r="C5" t="s">
        <v>112</v>
      </c>
    </row>
    <row r="6" spans="1:3" x14ac:dyDescent="0.25">
      <c r="A6" t="s">
        <v>108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44CC44686BFD428B2C6C9282A892BB" ma:contentTypeVersion="4" ma:contentTypeDescription="Create a new document." ma:contentTypeScope="" ma:versionID="cd549c7e5e2cd16e69544164ef604f40">
  <xsd:schema xmlns:xsd="http://www.w3.org/2001/XMLSchema" xmlns:xs="http://www.w3.org/2001/XMLSchema" xmlns:p="http://schemas.microsoft.com/office/2006/metadata/properties" xmlns:ns2="750b2256-6292-4286-983c-082938e60611" xmlns:ns3="e9f5f964-999c-4929-8678-a3c0928dea96" targetNamespace="http://schemas.microsoft.com/office/2006/metadata/properties" ma:root="true" ma:fieldsID="0faef70a4b022d21690bafe4a3f4d781" ns2:_="" ns3:_="">
    <xsd:import namespace="750b2256-6292-4286-983c-082938e60611"/>
    <xsd:import namespace="e9f5f964-999c-4929-8678-a3c0928dea9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0b2256-6292-4286-983c-082938e606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f5f964-999c-4929-8678-a3c0928dea9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10605D-85F8-43D6-AEA5-9F2E4965511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6642308-1E4B-4558-BB0D-F6B3036845DD}"/>
</file>

<file path=customXml/itemProps3.xml><?xml version="1.0" encoding="utf-8"?>
<ds:datastoreItem xmlns:ds="http://schemas.openxmlformats.org/officeDocument/2006/customXml" ds:itemID="{4FDD2E81-4251-46A4-8176-B41F690787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Facility Description</vt:lpstr>
      <vt:lpstr>Performance Analysis</vt:lpstr>
      <vt:lpstr>Economic Analysis</vt:lpstr>
      <vt:lpstr>Market Analysis</vt:lpstr>
      <vt:lpstr>Carbon Conversion Metrics</vt:lpstr>
      <vt:lpstr>Conversion Factors</vt:lpstr>
      <vt:lpstr>Sheet1</vt:lpstr>
      <vt:lpstr>kg2lb</vt:lpstr>
      <vt:lpstr>kg2ton</vt:lpstr>
      <vt:lpstr>kJ2Btu</vt:lpstr>
      <vt:lpstr>m32ft3</vt:lpstr>
      <vt:lpstr>m32gal</vt:lpstr>
      <vt:lpstr>MPa2psia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Mutchek, Michele A. (CONTR)</dc:creator>
  <cp:keywords/>
  <dc:description/>
  <cp:lastModifiedBy>Henry, Samuel A. (CONTR)</cp:lastModifiedBy>
  <cp:revision/>
  <dcterms:created xsi:type="dcterms:W3CDTF">2017-06-07T12:59:59Z</dcterms:created>
  <dcterms:modified xsi:type="dcterms:W3CDTF">2023-01-26T17:02:40Z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0x0101005544CC44686BFD428B2C6C9282A892BB</vt:lpwstr>
  </property>
</Properties>
</file>