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66925"/>
  <mc:AlternateContent xmlns:mc="http://schemas.openxmlformats.org/markup-compatibility/2006">
    <mc:Choice Requires="x15">
      <x15ac:absPath xmlns:x15ac="http://schemas.microsoft.com/office/spreadsheetml/2010/11/ac" url="http://prod75-share2/sites/OSAP/Energy Analysis Collaboration/LCA/Unit Process Development/NETL_Review/NG 2018/Ready for Review/"/>
    </mc:Choice>
  </mc:AlternateContent>
  <xr:revisionPtr revIDLastSave="0" documentId="13_ncr:1_{AB41AF3B-03C2-49D2-948A-22C38D3EA659}" xr6:coauthVersionLast="36" xr6:coauthVersionMax="36" xr10:uidLastSave="{00000000-0000-0000-0000-000000000000}"/>
  <bookViews>
    <workbookView xWindow="0" yWindow="0" windowWidth="24495" windowHeight="15600" activeTab="1" xr2:uid="{00000000-000D-0000-FFFF-FFFF0000000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5" l="1"/>
  <c r="J6" i="5"/>
  <c r="K6" i="5"/>
  <c r="I7" i="5"/>
  <c r="J7" i="5"/>
  <c r="K7" i="5"/>
  <c r="I8" i="5"/>
  <c r="J8" i="5"/>
  <c r="K8" i="5"/>
  <c r="E4" i="3" l="1"/>
  <c r="F4" i="3" s="1"/>
  <c r="G4" i="3" s="1"/>
  <c r="H4" i="3" s="1"/>
  <c r="I4" i="3" s="1"/>
  <c r="J4" i="3" s="1"/>
  <c r="K4" i="3" s="1"/>
  <c r="L4" i="3" s="1"/>
  <c r="M4" i="3" s="1"/>
  <c r="N4" i="3" s="1"/>
  <c r="O4" i="3" s="1"/>
  <c r="P4" i="3" s="1"/>
  <c r="Q4" i="3" s="1"/>
  <c r="R4" i="3" s="1"/>
  <c r="S4" i="3" s="1"/>
  <c r="T4" i="3" s="1"/>
  <c r="C7" i="3"/>
  <c r="E24" i="2" s="1"/>
  <c r="E30" i="2" s="1"/>
  <c r="G49" i="2" s="1"/>
  <c r="I49" i="2" s="1"/>
  <c r="C11" i="3"/>
  <c r="F28" i="2" s="1"/>
  <c r="F34" i="2" s="1"/>
  <c r="C10" i="3"/>
  <c r="E27" i="2" s="1"/>
  <c r="E33" i="2" s="1"/>
  <c r="G52" i="2" s="1"/>
  <c r="I52" i="2" s="1"/>
  <c r="H52" i="2"/>
  <c r="C8" i="3"/>
  <c r="G25" i="2"/>
  <c r="G31" i="2" s="1"/>
  <c r="C9" i="3"/>
  <c r="E26" i="2" s="1"/>
  <c r="E32" i="2" s="1"/>
  <c r="G51" i="2" s="1"/>
  <c r="I51" i="2" s="1"/>
  <c r="G26" i="2"/>
  <c r="G32" i="2" s="1"/>
  <c r="C12" i="3"/>
  <c r="G29" i="2"/>
  <c r="G35" i="2" s="1"/>
  <c r="B27" i="2"/>
  <c r="B28" i="2"/>
  <c r="B29" i="2"/>
  <c r="B30" i="2"/>
  <c r="B31" i="2"/>
  <c r="B32" i="2"/>
  <c r="B33" i="2"/>
  <c r="B34" i="2"/>
  <c r="B35" i="2"/>
  <c r="D3" i="1"/>
  <c r="C28" i="1" s="1"/>
  <c r="I10" i="5"/>
  <c r="N5" i="2" s="1"/>
  <c r="K9" i="5"/>
  <c r="J9" i="5"/>
  <c r="I9"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6" i="3"/>
  <c r="D5" i="3"/>
  <c r="C5" i="3" s="1"/>
  <c r="G55" i="2"/>
  <c r="I55" i="2"/>
  <c r="H55" i="2"/>
  <c r="H54" i="2"/>
  <c r="H53" i="2"/>
  <c r="H51" i="2"/>
  <c r="H50" i="2"/>
  <c r="H49" i="2"/>
  <c r="I43" i="2"/>
  <c r="H43" i="2"/>
  <c r="G43" i="2"/>
  <c r="H42" i="2"/>
  <c r="B36" i="2"/>
  <c r="B26" i="2"/>
  <c r="B25" i="2"/>
  <c r="B24" i="2"/>
  <c r="B23" i="2"/>
  <c r="G11" i="2"/>
  <c r="D4" i="1"/>
  <c r="G24" i="2"/>
  <c r="G30" i="2"/>
  <c r="E25" i="2"/>
  <c r="E31" i="2" s="1"/>
  <c r="G50" i="2" s="1"/>
  <c r="I50" i="2" s="1"/>
  <c r="E29" i="2"/>
  <c r="E35" i="2"/>
  <c r="G54" i="2"/>
  <c r="I54" i="2" s="1"/>
  <c r="F24" i="2"/>
  <c r="F30" i="2" s="1"/>
  <c r="G28" i="2"/>
  <c r="G34" i="2"/>
  <c r="F29" i="2"/>
  <c r="F35" i="2"/>
  <c r="F25" i="2"/>
  <c r="F31" i="2"/>
  <c r="F26" i="2" l="1"/>
  <c r="F32" i="2" s="1"/>
  <c r="G27" i="2"/>
  <c r="G33" i="2" s="1"/>
  <c r="F27" i="2"/>
  <c r="F33" i="2" s="1"/>
  <c r="E28" i="2"/>
  <c r="E34" i="2" s="1"/>
  <c r="G53" i="2" s="1"/>
  <c r="I53" i="2" s="1"/>
</calcChain>
</file>

<file path=xl/sharedStrings.xml><?xml version="1.0" encoding="utf-8"?>
<sst xmlns="http://schemas.openxmlformats.org/spreadsheetml/2006/main" count="452" uniqueCount="325">
  <si>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</si>
  <si>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</si>
  <si>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</si>
  <si>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</si>
  <si>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</si>
  <si>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</si>
  <si>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</si>
  <si>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</si>
  <si>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</si>
  <si>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</si>
  <si>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</si>
  <si>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</si>
  <si>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</si>
  <si>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</si>
  <si>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</si>
  <si>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</si>
  <si>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</si>
  <si>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</si>
  <si>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</si>
  <si>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</si>
  <si>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Name</t>
  </si>
  <si>
    <t>Description/Delete Row if Unused</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</si>
  <si>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</si>
  <si>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</si>
  <si>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</si>
  <si>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</si>
  <si>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</si>
  <si>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</si>
  <si>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</si>
  <si>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</si>
  <si>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</si>
  <si>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</si>
  <si>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</si>
  <si>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</si>
  <si>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</si>
  <si>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</si>
  <si>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</si>
  <si>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</si>
  <si>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</si>
  <si>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</si>
  <si>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4.0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</si>
  <si>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</si>
  <si>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</si>
  <si>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</si>
  <si>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</si>
  <si>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</si>
  <si>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</si>
  <si>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</si>
  <si>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</si>
  <si>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</si>
  <si>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</si>
  <si>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</si>
  <si>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</si>
  <si>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</si>
  <si>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</si>
  <si>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</si>
  <si>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</si>
  <si>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</si>
  <si>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</si>
  <si>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</si>
  <si>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</si>
  <si>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</si>
  <si>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</si>
  <si>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</si>
  <si>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</si>
  <si>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</si>
  <si>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</si>
  <si>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</si>
  <si>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</si>
  <si>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</si>
  <si>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</si>
  <si>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</si>
  <si>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</si>
  <si>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</si>
  <si>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</si>
  <si>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</si>
  <si>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</si>
  <si>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</si>
  <si>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</si>
  <si>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</si>
  <si>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</si>
  <si>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</si>
  <si>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</si>
  <si>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</si>
  <si>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</si>
  <si>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</si>
  <si>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</si>
  <si>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</si>
  <si>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</si>
  <si>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</si>
  <si>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</si>
  <si>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</si>
  <si>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</si>
  <si>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</si>
  <si>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</si>
  <si>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</si>
  <si>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</si>
  <si>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</si>
  <si>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</si>
  <si>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</si>
  <si>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</si>
  <si>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</si>
  <si>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</si>
  <si>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</si>
  <si>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</si>
  <si>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</si>
  <si>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</si>
  <si>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</si>
  <si>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</si>
  <si>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</si>
  <si>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</si>
  <si>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</si>
  <si>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</si>
  <si>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</si>
  <si>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</si>
  <si>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</si>
  <si>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</si>
  <si>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</si>
  <si>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</si>
  <si>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</si>
  <si>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</si>
  <si>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</si>
  <si>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</si>
  <si>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</si>
  <si>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</si>
  <si>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</si>
  <si>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</si>
  <si>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</si>
  <si>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</si>
  <si>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</si>
  <si>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</si>
  <si>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</si>
  <si>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</si>
  <si>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</si>
  <si>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</si>
  <si>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</si>
  <si>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</si>
  <si>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</si>
  <si>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</si>
  <si>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</si>
  <si>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</si>
  <si>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</si>
  <si>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</si>
  <si>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</si>
  <si>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</si>
  <si>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</si>
  <si>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</si>
  <si>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</si>
  <si>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</si>
  <si>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</si>
  <si>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</si>
  <si>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</si>
  <si>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</si>
  <si>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</si>
  <si>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</si>
  <si>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</si>
  <si>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</si>
  <si>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</si>
  <si>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</si>
  <si>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</si>
  <si>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</si>
  <si>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</si>
  <si>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</si>
  <si>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</si>
  <si>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</si>
  <si>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</si>
  <si>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</si>
  <si>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</si>
  <si>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</si>
  <si>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</si>
  <si>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</si>
  <si>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</si>
  <si>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</si>
  <si>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</si>
  <si>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</si>
  <si>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</si>
  <si>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</si>
  <si>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</si>
  <si>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</si>
  <si>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</si>
  <si>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</si>
  <si>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</si>
  <si>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</si>
  <si>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</si>
  <si>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</si>
  <si>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</si>
  <si>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</si>
  <si>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</si>
  <si>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</si>
  <si>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</si>
  <si>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</si>
  <si>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</si>
  <si>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</si>
  <si>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</si>
  <si>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</si>
  <si>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</si>
  <si>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</si>
  <si>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</si>
  <si>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</si>
  <si>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</si>
  <si>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</si>
  <si>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</si>
  <si>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</si>
  <si>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</si>
  <si>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</si>
  <si>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</si>
  <si>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</si>
  <si>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</si>
  <si>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</si>
  <si>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</si>
  <si>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</si>
  <si>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</si>
  <si>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</si>
  <si>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</si>
  <si>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</si>
  <si>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</si>
  <si>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</si>
  <si>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</si>
  <si>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</si>
  <si>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</si>
  <si>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</si>
  <si>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</si>
  <si>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</si>
  <si>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</si>
  <si>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</si>
  <si>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</si>
  <si>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</si>
  <si>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</si>
  <si>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</si>
  <si>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</si>
  <si>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Anadarko - Shale</t>
  </si>
  <si>
    <t>Anadarko - Tight</t>
  </si>
  <si>
    <t>Appalachian - Shale</t>
  </si>
  <si>
    <t>Arkla - Shale</t>
  </si>
  <si>
    <t>Arkla - Tight</t>
  </si>
  <si>
    <t>Arkoma - Shale</t>
  </si>
  <si>
    <t>East Texas - Shale</t>
  </si>
  <si>
    <t>East Texas - Tight</t>
  </si>
  <si>
    <t>Fort Worth - Shale</t>
  </si>
  <si>
    <t>Green River - Tight</t>
  </si>
  <si>
    <t>Gulf Coast - Shale</t>
  </si>
  <si>
    <t>Gulf Coast - Tight</t>
  </si>
  <si>
    <t>Permian - Shale</t>
  </si>
  <si>
    <t>Piceance - Tight</t>
  </si>
  <si>
    <t>Flowback_Injection_Enhanced_Recovery_Percent</t>
  </si>
  <si>
    <t>Flowback_Injection_Disposal_Percent</t>
  </si>
  <si>
    <t>Flowback_Surface_Discharge_Percent</t>
  </si>
  <si>
    <t>Flowback_Reuse_Not_Road_Percent</t>
  </si>
  <si>
    <t>Flowback_Resid_Waste_Proces_Facility_Percent</t>
  </si>
  <si>
    <t>Flowback_Cent_Waste_Trt_Plant_Recycle_Percent</t>
  </si>
  <si>
    <t>South Oklahoma - Shale</t>
  </si>
  <si>
    <t>Strawn - Shale</t>
  </si>
  <si>
    <t>[percent of water treated]</t>
  </si>
  <si>
    <t>Flowback_Volume_Flow</t>
  </si>
  <si>
    <t>U.S. Basins</t>
  </si>
  <si>
    <t>Anadarko, Appalachian, Arkla, Arkoma, East Texas, Fort Worth, Green River, Gulf Coast, Permian, Piceance, San Juan, South Oklahoma, Strawn, Uinta</t>
  </si>
  <si>
    <t>2009-2016</t>
  </si>
  <si>
    <t>No</t>
  </si>
  <si>
    <t>[Reference Flow]</t>
  </si>
  <si>
    <t>[L]</t>
  </si>
  <si>
    <t>[percent]</t>
  </si>
  <si>
    <t>[L/L flowback water]</t>
  </si>
  <si>
    <t>L</t>
  </si>
  <si>
    <t>Flowback Water</t>
  </si>
  <si>
    <r>
      <t xml:space="preserve">Note: All inputs and outputs are normalized per the reference flow (e.g., per </t>
    </r>
    <r>
      <rPr>
        <b/>
        <sz val="10"/>
        <color indexed="8"/>
        <rFont val="Arial"/>
        <family val="2"/>
      </rPr>
      <t xml:space="preserve">L </t>
    </r>
    <r>
      <rPr>
        <sz val="10"/>
        <color indexed="8"/>
        <rFont val="Arial"/>
        <family val="2"/>
      </rPr>
      <t xml:space="preserve">of </t>
    </r>
    <r>
      <rPr>
        <b/>
        <sz val="10"/>
        <color indexed="8"/>
        <rFont val="Arial"/>
        <family val="2"/>
      </rPr>
      <t>flowback water</t>
    </r>
    <r>
      <rPr>
        <sz val="10"/>
        <color indexed="8"/>
        <rFont val="Arial"/>
        <family val="2"/>
      </rPr>
      <t>)</t>
    </r>
  </si>
  <si>
    <t>Water (flowback, surface discharge) [waste]</t>
  </si>
  <si>
    <t>Water (flowback, enhanced recovery) [intermediate flow]</t>
  </si>
  <si>
    <t>Water (flowback, injection disposal) [intermediate flow]</t>
  </si>
  <si>
    <t>Water (flowback, Reuse not Road) [recycle]</t>
  </si>
  <si>
    <t>Water (flowback, Residual Waste Processing) [intermediate flow]</t>
  </si>
  <si>
    <t>Water (flowback, Centralized Waste Treatment Recycle) [intermediate flow]</t>
  </si>
  <si>
    <t xml:space="preserve">This unit process provides a summary of relevant input and output flows associated with determining the disposal destination of flowback water from shale and tight natural gas wells. </t>
  </si>
  <si>
    <t xml:space="preserve">This unit process acts as a switch to send flowback water waste from shale and tight natural gas well types to the appropriate water treatment plant options. </t>
  </si>
  <si>
    <t>F_Volume_Injection_Enhanced_Recovery</t>
  </si>
  <si>
    <t>F_Volume_Injection_Disposal</t>
  </si>
  <si>
    <t>F_Volume_Surface_Discharge</t>
  </si>
  <si>
    <t>F_Volume_Reuse_Not_Road</t>
  </si>
  <si>
    <t>F_Volume_Resid_Waste_Proces_Facility</t>
  </si>
  <si>
    <t>F_Volume_Cent_Waste_Trt_Plant_Recycle</t>
  </si>
  <si>
    <t>Disposal Flowback Water Switch</t>
  </si>
  <si>
    <t>Database</t>
  </si>
  <si>
    <t>PA DEP Oil &amp; Gas Reporting, Waste Report</t>
  </si>
  <si>
    <t>PA DEP</t>
  </si>
  <si>
    <t>2016 Data, Updated monthly</t>
  </si>
  <si>
    <t>Online at PA DEP website</t>
  </si>
  <si>
    <t>http://www.depreportingservices.state.pa.us/ReportServer/Pages/ReportViewer.aspx?%2fOil_Gas%2fOil_Gas_Well_Waste</t>
  </si>
  <si>
    <t>Reported Methods of Disposal of Waste Water</t>
  </si>
  <si>
    <t>2016</t>
  </si>
  <si>
    <t>Pennsylvania, Appalachian Basin</t>
  </si>
  <si>
    <t>Report</t>
  </si>
  <si>
    <t>Produced Water Volumes and Management Practices in the United States</t>
  </si>
  <si>
    <t>Clark, C.E.; Veil, J.A.</t>
  </si>
  <si>
    <t>2009</t>
  </si>
  <si>
    <t>September</t>
  </si>
  <si>
    <t>Argonne National Laboratory</t>
  </si>
  <si>
    <t>prepared for U.S. DOE</t>
  </si>
  <si>
    <t>Reported Volumes by States</t>
  </si>
  <si>
    <t>2007</t>
  </si>
  <si>
    <t>U.S.</t>
  </si>
  <si>
    <t>No data was available for Piceance and Green River.They were assumed to be 100% injection based on correspondance with Anna Wendt, an arbitrary 50/50 split between injection for disposal and enhanced recovery was applied</t>
  </si>
  <si>
    <t>Uinta-Tight</t>
  </si>
  <si>
    <t>National Average - Shale</t>
  </si>
  <si>
    <t>National Average - Tight</t>
  </si>
  <si>
    <t>Given the data, the vast majority of scenarios used some form of injection for management. Due to data limitations, a 50/50 split was also applied to the national average scenarios</t>
  </si>
  <si>
    <t>This unit process is composed of this document and the file, DF_NG_Production_Disposal_Flowback_2018.01.docx, which provides additional details regarding calculations, data quality, and references as relevant.</t>
  </si>
  <si>
    <t>Water (flowback) [reference flow]</t>
  </si>
  <si>
    <t>Flowback_Injection_Enhanced_Recovery_Percent*Flowback_Volume_Flow</t>
  </si>
  <si>
    <t>Flowback_Injection_Disposal_Percent*Flowback_Volume_Flow</t>
  </si>
  <si>
    <t>Flowback_Surface_Discharge_Percent*Flowback_Volume_Flow</t>
  </si>
  <si>
    <t>Flowback_Reuse_Not_Road_Percent*Flowback_Volume_Flow</t>
  </si>
  <si>
    <t>Flowback_Resid_Waste_Proces_Facility_Percent*Flowback_Volume_Flow</t>
  </si>
  <si>
    <t>Flowback_Cent_Waste_Trt_Plant_Recycle_Percent*Flowback_Volume_Flow</t>
  </si>
  <si>
    <t>1,2</t>
  </si>
  <si>
    <t>Fraction of flowback water that will be injected for enhanced recovery</t>
  </si>
  <si>
    <t>Fraction of flowback water that will be injected for disposal</t>
  </si>
  <si>
    <t>Fraction of flowback water that will be surface discharged</t>
  </si>
  <si>
    <t>Fraction of flowback water that will be reused in a capacity other than road spreading</t>
  </si>
  <si>
    <t>Fraction of flowback water that will be sent to a residual waste processing facility</t>
  </si>
  <si>
    <t>Fraction of flowback water that will be sent to a centralized waste treatment plant and recycled</t>
  </si>
  <si>
    <t>Volume flow of flowback water that will be injected for enhanced recovery</t>
  </si>
  <si>
    <t>Volume flow of flowback water that will be injected for disposal</t>
  </si>
  <si>
    <t>Volume flow of flowback water that will be surface discharged</t>
  </si>
  <si>
    <t>Volume flow of flowback water that will be reused in a capacity other than road spreading</t>
  </si>
  <si>
    <t>Volume flow of flowback water that will be sent to a residual waste processing facility</t>
  </si>
  <si>
    <t>Volume flow of flowback water that will be sent to a centralized waste treatment plant and recycled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</si>
</sst>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00"/>
    <numFmt numFmtId="166" formatCode="0.000000"/>
  </numFmts>
  <fonts count="3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u/>
      <sz val="11"/>
      <color theme="11"/>
      <name val="Calibri"/>
      <family val="2"/>
      <scheme val="minor"/>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rgb="FFFF6600"/>
        <bgColor indexed="64"/>
      </patternFill>
    </fill>
    <fill>
      <patternFill patternType="solid">
        <fgColor theme="8" tint="0.79998168889431442"/>
        <bgColor indexed="64"/>
      </patternFill>
    </fill>
  </fills>
  <borders count="44">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s>
  <cellStyleXfs count="5">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383">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Fill="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6" fillId="0" borderId="16" xfId="0" applyFont="1" applyBorder="1" applyAlignment="1">
      <alignment vertical="top"/>
    </xf>
    <xf numFmtId="0" fontId="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2" fillId="0" borderId="27" xfId="2" applyFont="1" applyFill="1" applyBorder="1" applyAlignment="1">
      <alignment horizontal="center"/>
    </xf>
    <xf numFmtId="0" fontId="3" fillId="11" borderId="30" xfId="0" applyFont="1" applyFill="1" applyBorder="1" applyAlignment="1">
      <alignment horizontal="center"/>
    </xf>
    <xf numFmtId="0" fontId="3" fillId="0" borderId="29" xfId="0" applyFont="1" applyBorder="1" applyAlignment="1">
      <alignment horizontal="center"/>
    </xf>
    <xf numFmtId="0" fontId="3" fillId="0" borderId="16" xfId="0" applyFont="1" applyBorder="1" applyAlignment="1">
      <alignment horizontal="center"/>
    </xf>
    <xf numFmtId="0" fontId="4" fillId="6" borderId="32" xfId="2" applyFont="1" applyFill="1" applyBorder="1" applyAlignment="1">
      <alignment horizontal="right"/>
    </xf>
    <xf numFmtId="164" fontId="16" fillId="6" borderId="30" xfId="0" applyNumberFormat="1" applyFont="1" applyFill="1" applyBorder="1" applyAlignment="1">
      <alignment horizontal="right"/>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164" fontId="16" fillId="6" borderId="30" xfId="0" applyNumberFormat="1" applyFont="1" applyFill="1" applyBorder="1"/>
    <xf numFmtId="164" fontId="16" fillId="0" borderId="30" xfId="0" applyNumberFormat="1" applyFont="1" applyFill="1" applyBorder="1"/>
    <xf numFmtId="2" fontId="16" fillId="0" borderId="30" xfId="0" applyNumberFormat="1" applyFont="1" applyFill="1" applyBorder="1"/>
    <xf numFmtId="0" fontId="16" fillId="0" borderId="31" xfId="0" applyFont="1" applyBorder="1" applyProtection="1">
      <protection locked="0"/>
    </xf>
    <xf numFmtId="0" fontId="4" fillId="0" borderId="29" xfId="2" applyFont="1" applyFill="1" applyBorder="1" applyProtection="1">
      <protection locked="0"/>
    </xf>
    <xf numFmtId="11" fontId="16" fillId="0" borderId="16" xfId="0" applyNumberFormat="1" applyFont="1" applyFill="1" applyBorder="1"/>
    <xf numFmtId="11" fontId="16" fillId="0" borderId="30" xfId="0" applyNumberFormat="1" applyFont="1" applyFill="1" applyBorder="1"/>
    <xf numFmtId="165" fontId="16" fillId="6" borderId="30" xfId="0" applyNumberFormat="1" applyFont="1" applyFill="1" applyBorder="1"/>
    <xf numFmtId="165" fontId="16" fillId="0" borderId="29" xfId="0" applyNumberFormat="1" applyFont="1" applyFill="1" applyBorder="1"/>
    <xf numFmtId="165" fontId="16" fillId="0" borderId="16" xfId="0" applyNumberFormat="1" applyFont="1" applyFill="1" applyBorder="1"/>
    <xf numFmtId="165" fontId="16" fillId="0" borderId="30" xfId="0" applyNumberFormat="1" applyFont="1" applyFill="1" applyBorder="1"/>
    <xf numFmtId="0" fontId="4" fillId="0" borderId="34" xfId="2" applyFont="1" applyFill="1" applyBorder="1" applyProtection="1">
      <protection locked="0"/>
    </xf>
    <xf numFmtId="165" fontId="16" fillId="6" borderId="35" xfId="0" applyNumberFormat="1" applyFont="1" applyFill="1" applyBorder="1"/>
    <xf numFmtId="165" fontId="16" fillId="0" borderId="36" xfId="0" applyNumberFormat="1" applyFont="1" applyFill="1" applyBorder="1"/>
    <xf numFmtId="165" fontId="16" fillId="0" borderId="35" xfId="0" applyNumberFormat="1" applyFont="1" applyFill="1" applyBorder="1"/>
    <xf numFmtId="0" fontId="16" fillId="0" borderId="37"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0" xfId="2" applyFont="1" applyFill="1" applyBorder="1" applyAlignment="1">
      <alignment horizontal="center"/>
    </xf>
    <xf numFmtId="0" fontId="25" fillId="0" borderId="40" xfId="2" applyFont="1" applyBorder="1" applyAlignment="1">
      <alignment wrapText="1"/>
    </xf>
    <xf numFmtId="0" fontId="26" fillId="0" borderId="40" xfId="2" applyFont="1" applyBorder="1" applyAlignment="1">
      <alignment wrapText="1"/>
    </xf>
    <xf numFmtId="0" fontId="6" fillId="0" borderId="39"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164" fontId="16" fillId="0" borderId="1" xfId="0" applyNumberFormat="1" applyFont="1" applyFill="1" applyBorder="1"/>
    <xf numFmtId="2" fontId="16" fillId="0" borderId="1" xfId="0" applyNumberFormat="1" applyFont="1" applyFill="1" applyBorder="1"/>
    <xf numFmtId="11" fontId="16" fillId="0" borderId="1" xfId="0" applyNumberFormat="1" applyFont="1" applyFill="1" applyBorder="1"/>
    <xf numFmtId="165" fontId="16" fillId="0" borderId="1" xfId="0" applyNumberFormat="1" applyFont="1" applyFill="1" applyBorder="1"/>
    <xf numFmtId="165" fontId="16" fillId="0" borderId="42" xfId="0" applyNumberFormat="1" applyFont="1" applyFill="1" applyBorder="1"/>
    <xf numFmtId="0" fontId="4" fillId="0" borderId="29" xfId="2" applyFont="1" applyBorder="1" applyProtection="1">
      <protection locked="0"/>
    </xf>
    <xf numFmtId="0" fontId="4" fillId="0" borderId="10" xfId="2" applyFont="1" applyBorder="1" applyAlignment="1" applyProtection="1">
      <alignment horizontal="center"/>
      <protection locked="0"/>
    </xf>
    <xf numFmtId="0" fontId="4" fillId="0" borderId="17" xfId="2" applyFont="1" applyBorder="1" applyAlignment="1" applyProtection="1">
      <alignment horizontal="center"/>
      <protection locked="0"/>
    </xf>
    <xf numFmtId="2" fontId="16" fillId="0" borderId="16" xfId="0" applyNumberFormat="1" applyFont="1" applyFill="1" applyBorder="1"/>
    <xf numFmtId="0" fontId="16" fillId="0" borderId="16" xfId="0" applyFont="1" applyBorder="1" applyAlignment="1" applyProtection="1">
      <alignment horizontal="left"/>
      <protection locked="0"/>
    </xf>
    <xf numFmtId="11" fontId="4" fillId="10" borderId="16" xfId="1" applyNumberFormat="1" applyFont="1" applyFill="1" applyBorder="1" applyAlignment="1" applyProtection="1">
      <alignment vertical="top"/>
      <protection hidden="1"/>
    </xf>
    <xf numFmtId="164" fontId="16" fillId="16" borderId="1" xfId="0" applyNumberFormat="1" applyFont="1" applyFill="1" applyBorder="1"/>
    <xf numFmtId="2" fontId="16" fillId="16" borderId="1" xfId="0" applyNumberFormat="1" applyFont="1" applyFill="1" applyBorder="1"/>
    <xf numFmtId="0" fontId="18" fillId="0" borderId="0" xfId="2" applyFont="1" applyFill="1" applyAlignment="1">
      <alignment horizontal="center"/>
    </xf>
    <xf numFmtId="0" fontId="3" fillId="0" borderId="28" xfId="0" applyFont="1" applyBorder="1" applyAlignment="1">
      <alignment horizontal="center"/>
    </xf>
    <xf numFmtId="0" fontId="3" fillId="0" borderId="0" xfId="0" applyFont="1" applyBorder="1" applyAlignment="1">
      <alignment horizontal="center"/>
    </xf>
    <xf numFmtId="0" fontId="19" fillId="0" borderId="0" xfId="0" applyFont="1" applyFill="1" applyBorder="1" applyAlignment="1">
      <alignment horizontal="center"/>
    </xf>
    <xf numFmtId="0" fontId="7" fillId="0" borderId="9" xfId="2" applyFont="1" applyFill="1" applyBorder="1" applyAlignment="1">
      <alignment horizontal="center" wrapText="1"/>
    </xf>
    <xf numFmtId="165" fontId="16" fillId="0" borderId="11" xfId="0" applyNumberFormat="1" applyFont="1" applyFill="1" applyBorder="1"/>
    <xf numFmtId="165" fontId="16" fillId="0" borderId="15" xfId="0" applyNumberFormat="1" applyFont="1" applyFill="1" applyBorder="1"/>
    <xf numFmtId="0" fontId="0" fillId="17" borderId="0" xfId="0" applyFill="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Border="1" applyAlignment="1" applyProtection="1">
      <alignment horizontal="left" wrapText="1"/>
      <protection locked="0"/>
    </xf>
    <xf numFmtId="0" fontId="6" fillId="3" borderId="16" xfId="2" applyFont="1" applyFill="1" applyBorder="1" applyAlignment="1">
      <alignment horizontal="left"/>
    </xf>
    <xf numFmtId="0" fontId="6" fillId="0" borderId="1" xfId="2" applyFont="1" applyBorder="1" applyAlignment="1" applyProtection="1">
      <alignment horizontal="left" wrapText="1"/>
      <protection locked="0"/>
    </xf>
    <xf numFmtId="0" fontId="6" fillId="0" borderId="17" xfId="2" applyFont="1" applyBorder="1" applyAlignment="1" applyProtection="1">
      <alignment horizontal="left" wrapText="1"/>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9" borderId="16" xfId="2" applyFill="1" applyBorder="1" applyAlignment="1">
      <alignment horizontal="left"/>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6" xfId="2" applyFont="1" applyFill="1" applyBorder="1" applyAlignment="1">
      <alignment horizontal="center"/>
    </xf>
    <xf numFmtId="0" fontId="4" fillId="0" borderId="16" xfId="2" applyFont="1" applyBorder="1" applyAlignment="1" applyProtection="1">
      <alignment horizontal="left"/>
      <protection locked="0"/>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19"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9"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38" xfId="2" applyFont="1" applyFill="1" applyBorder="1" applyAlignment="1">
      <alignment horizontal="center"/>
    </xf>
    <xf numFmtId="0" fontId="6" fillId="0" borderId="41" xfId="2" applyFont="1" applyFill="1" applyBorder="1" applyAlignment="1">
      <alignment horizontal="center"/>
    </xf>
    <xf numFmtId="0" fontId="6" fillId="0" borderId="43" xfId="2" applyFont="1" applyFill="1" applyBorder="1" applyAlignment="1">
      <alignment horizontal="center"/>
    </xf>
    <xf numFmtId="0" fontId="19" fillId="0" borderId="33" xfId="0" applyFont="1" applyFill="1" applyBorder="1" applyAlignment="1">
      <alignment horizontal="center"/>
    </xf>
    <xf numFmtId="0" fontId="19" fillId="0" borderId="10"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8" xfId="2" applyFont="1" applyFill="1" applyBorder="1" applyAlignment="1">
      <alignment horizontal="center" wrapText="1"/>
    </xf>
    <xf numFmtId="0" fontId="6" fillId="10" borderId="39"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8" xfId="2" applyFont="1" applyBorder="1" applyAlignment="1">
      <alignment horizontal="center" wrapText="1"/>
    </xf>
    <xf numFmtId="0" fontId="6" fillId="0" borderId="41" xfId="2" applyFont="1" applyBorder="1" applyAlignment="1">
      <alignment horizontal="center" wrapText="1"/>
    </xf>
    <xf numFmtId="0" fontId="6" fillId="0" borderId="39"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16" fillId="0" borderId="16" xfId="0" applyFont="1" applyBorder="1" applyAlignment="1" applyProtection="1">
      <alignment horizontal="right"/>
      <protection locked="0"/>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 xfId="2" applyFont="1" applyBorder="1" applyAlignment="1" applyProtection="1">
      <protection locked="0"/>
    </xf>
  </cellXfs>
  <cellStyles count="5">
    <cellStyle name="Comma" xfId="1" builtinId="3"/>
    <cellStyle name="Followed Hyperlink" xfId="4" builtinId="9" hidden="1"/>
    <cellStyle name="Hyperlink" xfId="3" builtinId="8"/>
    <cellStyle name="Normal" xfId="0" builtinId="0"/>
    <cellStyle name="Normal 2" xfId="2" xr:uid="{00000000-0005-0000-0000-000004000000}"/>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35</xdr:row>
      <xdr:rowOff>38100</xdr:rowOff>
    </xdr:from>
    <xdr:to>
      <xdr:col>13</xdr:col>
      <xdr:colOff>0</xdr:colOff>
      <xdr:row>49</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66675</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16</xdr:row>
      <xdr:rowOff>56029</xdr:rowOff>
    </xdr:from>
    <xdr:to>
      <xdr:col>5</xdr:col>
      <xdr:colOff>304800</xdr:colOff>
      <xdr:row>19</xdr:row>
      <xdr:rowOff>142874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5675779"/>
          <a:ext cx="9275669" cy="65834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113" name="Legend">
          <a:extLst>
            <a:ext uri="{FF2B5EF4-FFF2-40B4-BE49-F238E27FC236}">
              <a16:creationId xmlns:a16="http://schemas.microsoft.com/office/drawing/2014/main" id="{00000000-0008-0000-0800-000071000000}"/>
            </a:ext>
          </a:extLst>
        </xdr:cNvPr>
        <xdr:cNvGrpSpPr/>
      </xdr:nvGrpSpPr>
      <xdr:grpSpPr>
        <a:xfrm>
          <a:off x="0" y="3352800"/>
          <a:ext cx="1958448" cy="785587"/>
          <a:chOff x="7457181" y="3134295"/>
          <a:chExt cx="1953912" cy="753022"/>
        </a:xfrm>
      </xdr:grpSpPr>
      <xdr:sp macro="" textlink="">
        <xdr:nvSpPr>
          <xdr:cNvPr id="114" name="LegendBox">
            <a:extLst>
              <a:ext uri="{FF2B5EF4-FFF2-40B4-BE49-F238E27FC236}">
                <a16:creationId xmlns:a16="http://schemas.microsoft.com/office/drawing/2014/main" id="{00000000-0008-0000-0800-000072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115" name="Upstream Emssion Data">
            <a:extLst>
              <a:ext uri="{FF2B5EF4-FFF2-40B4-BE49-F238E27FC236}">
                <a16:creationId xmlns:a16="http://schemas.microsoft.com/office/drawing/2014/main" id="{00000000-0008-0000-0800-000073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116" name="TextBox 115">
            <a:extLst>
              <a:ext uri="{FF2B5EF4-FFF2-40B4-BE49-F238E27FC236}">
                <a16:creationId xmlns:a16="http://schemas.microsoft.com/office/drawing/2014/main" id="{00000000-0008-0000-0800-000074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117" name="TextBox 116">
            <a:extLst>
              <a:ext uri="{FF2B5EF4-FFF2-40B4-BE49-F238E27FC236}">
                <a16:creationId xmlns:a16="http://schemas.microsoft.com/office/drawing/2014/main" id="{00000000-0008-0000-0800-000075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118" name="TextBox 117">
            <a:extLst>
              <a:ext uri="{FF2B5EF4-FFF2-40B4-BE49-F238E27FC236}">
                <a16:creationId xmlns:a16="http://schemas.microsoft.com/office/drawing/2014/main" id="{00000000-0008-0000-0800-000076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508000</xdr:colOff>
      <xdr:row>1</xdr:row>
      <xdr:rowOff>114300</xdr:rowOff>
    </xdr:from>
    <xdr:to>
      <xdr:col>11</xdr:col>
      <xdr:colOff>510785</xdr:colOff>
      <xdr:row>17</xdr:row>
      <xdr:rowOff>7008</xdr:rowOff>
    </xdr:to>
    <xdr:grpSp>
      <xdr:nvGrpSpPr>
        <xdr:cNvPr id="125" name="Boundary Group">
          <a:extLst>
            <a:ext uri="{FF2B5EF4-FFF2-40B4-BE49-F238E27FC236}">
              <a16:creationId xmlns:a16="http://schemas.microsoft.com/office/drawing/2014/main" id="{00000000-0008-0000-0800-00007D000000}"/>
            </a:ext>
          </a:extLst>
        </xdr:cNvPr>
        <xdr:cNvGrpSpPr/>
      </xdr:nvGrpSpPr>
      <xdr:grpSpPr>
        <a:xfrm>
          <a:off x="3577167" y="304800"/>
          <a:ext cx="3685785" cy="2940708"/>
          <a:chOff x="3556000" y="304800"/>
          <a:chExt cx="3660385" cy="2940708"/>
        </a:xfrm>
      </xdr:grpSpPr>
      <xdr:sp macro="" textlink="">
        <xdr:nvSpPr>
          <xdr:cNvPr id="119" name="Boundary Box">
            <a:extLst>
              <a:ext uri="{FF2B5EF4-FFF2-40B4-BE49-F238E27FC236}">
                <a16:creationId xmlns:a16="http://schemas.microsoft.com/office/drawing/2014/main" id="{00000000-0008-0000-0800-000077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Disposal Flowback Water Switch: System Boundary</a:t>
            </a:r>
          </a:p>
        </xdr:txBody>
      </xdr:sp>
      <xdr:sp macro="" textlink="">
        <xdr:nvSpPr>
          <xdr:cNvPr id="120" name="Process">
            <a:extLst>
              <a:ext uri="{FF2B5EF4-FFF2-40B4-BE49-F238E27FC236}">
                <a16:creationId xmlns:a16="http://schemas.microsoft.com/office/drawing/2014/main" id="{00000000-0008-0000-0800-000078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This unit process acts as a switch to send flowback water waste from shale and tight natural gas well types to the appropriate water treatment plant options. </a:t>
            </a:r>
          </a:p>
        </xdr:txBody>
      </xdr:sp>
      <xdr:sp macro="" textlink="">
        <xdr:nvSpPr>
          <xdr:cNvPr id="122" name="Link 1">
            <a:extLst>
              <a:ext uri="{FF2B5EF4-FFF2-40B4-BE49-F238E27FC236}">
                <a16:creationId xmlns:a16="http://schemas.microsoft.com/office/drawing/2014/main" id="{00000000-0008-0000-0800-00007A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8</xdr:row>
      <xdr:rowOff>22352</xdr:rowOff>
    </xdr:from>
    <xdr:to>
      <xdr:col>2</xdr:col>
      <xdr:colOff>358924</xdr:colOff>
      <xdr:row>11</xdr:row>
      <xdr:rowOff>147990</xdr:rowOff>
    </xdr:to>
    <xdr:sp macro="" textlink="">
      <xdr:nvSpPr>
        <xdr:cNvPr id="123" name="Upstream Emssion Data 1">
          <a:extLst>
            <a:ext uri="{FF2B5EF4-FFF2-40B4-BE49-F238E27FC236}">
              <a16:creationId xmlns:a16="http://schemas.microsoft.com/office/drawing/2014/main" id="{00000000-0008-0000-0800-00007B000000}"/>
            </a:ext>
          </a:extLst>
        </xdr:cNvPr>
        <xdr:cNvSpPr/>
      </xdr:nvSpPr>
      <xdr:spPr>
        <a:xfrm>
          <a:off x="0" y="1546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Water (flowback) [reference flow]</a:t>
          </a:r>
        </a:p>
      </xdr:txBody>
    </xdr:sp>
    <xdr:clientData/>
  </xdr:twoCellAnchor>
  <xdr:twoCellAnchor>
    <xdr:from>
      <xdr:col>2</xdr:col>
      <xdr:colOff>178501</xdr:colOff>
      <xdr:row>8</xdr:row>
      <xdr:rowOff>188976</xdr:rowOff>
    </xdr:from>
    <xdr:to>
      <xdr:col>5</xdr:col>
      <xdr:colOff>508000</xdr:colOff>
      <xdr:row>9</xdr:row>
      <xdr:rowOff>180421</xdr:rowOff>
    </xdr:to>
    <xdr:cxnSp macro="">
      <xdr:nvCxnSpPr>
        <xdr:cNvPr id="124" name="Straight Arrow Connector 1">
          <a:extLst>
            <a:ext uri="{FF2B5EF4-FFF2-40B4-BE49-F238E27FC236}">
              <a16:creationId xmlns:a16="http://schemas.microsoft.com/office/drawing/2014/main" id="{00000000-0008-0000-0800-00007C000000}"/>
            </a:ext>
          </a:extLst>
        </xdr:cNvPr>
        <xdr:cNvCxnSpPr>
          <a:stCxn id="123" idx="2"/>
          <a:endCxn id="122" idx="1"/>
        </xdr:cNvCxnSpPr>
      </xdr:nvCxnSpPr>
      <xdr:spPr>
        <a:xfrm flipV="1">
          <a:off x="1397701" y="1712976"/>
          <a:ext cx="2158299" cy="18194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508"/>
  <sheetViews>
    <sheetView workbookViewId="0">
      <selection activeCell="D5" sqref="D5:M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71" t="s">
        <v>0</v>
      </c>
      <c r="B1" s="271"/>
      <c r="C1" s="271"/>
      <c r="D1" s="271"/>
      <c r="E1" s="271"/>
      <c r="F1" s="271"/>
      <c r="G1" s="271"/>
      <c r="H1" s="271"/>
      <c r="I1" s="271"/>
      <c r="J1" s="271"/>
      <c r="K1" s="271"/>
      <c r="L1" s="271"/>
      <c r="M1" s="271"/>
      <c r="N1" s="271"/>
      <c r="O1" s="1"/>
    </row>
    <row r="2" spans="1:27" ht="21" thickBot="1" x14ac:dyDescent="0.35">
      <c r="A2" s="271" t="s">
        <v>1</v>
      </c>
      <c r="B2" s="271"/>
      <c r="C2" s="271"/>
      <c r="D2" s="271"/>
      <c r="E2" s="271"/>
      <c r="F2" s="271"/>
      <c r="G2" s="271"/>
      <c r="H2" s="271"/>
      <c r="I2" s="271"/>
      <c r="J2" s="271"/>
      <c r="K2" s="271"/>
      <c r="L2" s="271"/>
      <c r="M2" s="271"/>
      <c r="N2" s="271"/>
      <c r="O2" s="1"/>
    </row>
    <row r="3" spans="1:27" ht="12.75" customHeight="1" thickBot="1" x14ac:dyDescent="0.25">
      <c r="B3" s="2"/>
      <c r="C3" s="4" t="s">
        <v>2</v>
      </c>
      <c r="D3" s="5" t="str">
        <f>'Data Summary'!D4</f>
        <v>Disposal Flowback Water Switch</v>
      </c>
      <c r="E3" s="6"/>
      <c r="F3" s="6"/>
      <c r="G3" s="6"/>
      <c r="H3" s="6"/>
      <c r="I3" s="6"/>
      <c r="J3" s="6"/>
      <c r="K3" s="6"/>
      <c r="L3" s="6"/>
      <c r="M3" s="7"/>
      <c r="N3" s="2"/>
      <c r="O3" s="2"/>
    </row>
    <row r="4" spans="1:27" ht="42.75" customHeight="1" thickBot="1" x14ac:dyDescent="0.25">
      <c r="B4" s="2"/>
      <c r="C4" s="4" t="s">
        <v>3</v>
      </c>
      <c r="D4" s="272" t="str">
        <f>'Data Summary'!D6</f>
        <v xml:space="preserve">This unit process acts as a switch to send flowback water waste from shale and tight natural gas well types to the appropriate water treatment plant options. </v>
      </c>
      <c r="E4" s="273"/>
      <c r="F4" s="273"/>
      <c r="G4" s="273"/>
      <c r="H4" s="273"/>
      <c r="I4" s="273"/>
      <c r="J4" s="273"/>
      <c r="K4" s="273"/>
      <c r="L4" s="273"/>
      <c r="M4" s="274"/>
      <c r="N4" s="2"/>
      <c r="O4" s="2"/>
    </row>
    <row r="5" spans="1:27" ht="39" customHeight="1" thickBot="1" x14ac:dyDescent="0.25">
      <c r="B5" s="2"/>
      <c r="C5" s="4" t="s">
        <v>4</v>
      </c>
      <c r="D5" s="275" t="s">
        <v>304</v>
      </c>
      <c r="E5" s="276"/>
      <c r="F5" s="276"/>
      <c r="G5" s="276"/>
      <c r="H5" s="276"/>
      <c r="I5" s="276"/>
      <c r="J5" s="276"/>
      <c r="K5" s="276"/>
      <c r="L5" s="276"/>
      <c r="M5" s="277"/>
      <c r="N5" s="2"/>
      <c r="O5" s="2"/>
    </row>
    <row r="6" spans="1:27" ht="56.25" customHeight="1" thickBot="1" x14ac:dyDescent="0.25">
      <c r="B6" s="2"/>
      <c r="C6" s="8" t="s">
        <v>5</v>
      </c>
      <c r="D6" s="275" t="s">
        <v>6</v>
      </c>
      <c r="E6" s="276"/>
      <c r="F6" s="276"/>
      <c r="G6" s="276"/>
      <c r="H6" s="276"/>
      <c r="I6" s="276"/>
      <c r="J6" s="276"/>
      <c r="K6" s="276"/>
      <c r="L6" s="276"/>
      <c r="M6" s="277"/>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65" t="s">
        <v>10</v>
      </c>
      <c r="C9" s="10" t="s">
        <v>11</v>
      </c>
      <c r="D9" s="267" t="s">
        <v>12</v>
      </c>
      <c r="E9" s="267"/>
      <c r="F9" s="267"/>
      <c r="G9" s="267"/>
      <c r="H9" s="267"/>
      <c r="I9" s="267"/>
      <c r="J9" s="267"/>
      <c r="K9" s="267"/>
      <c r="L9" s="267"/>
      <c r="M9" s="268"/>
      <c r="N9" s="2"/>
      <c r="O9" s="2"/>
      <c r="P9" s="2"/>
      <c r="Q9" s="2"/>
      <c r="R9" s="2"/>
      <c r="S9" s="2"/>
      <c r="T9" s="2"/>
      <c r="U9" s="2"/>
      <c r="V9" s="2"/>
      <c r="W9" s="2"/>
      <c r="X9" s="2"/>
      <c r="Y9" s="2"/>
      <c r="Z9" s="2"/>
      <c r="AA9" s="2"/>
    </row>
    <row r="10" spans="1:27" s="11" customFormat="1" ht="15" customHeight="1" x14ac:dyDescent="0.2">
      <c r="A10" s="2"/>
      <c r="B10" s="266"/>
      <c r="C10" s="12" t="s">
        <v>13</v>
      </c>
      <c r="D10" s="269" t="s">
        <v>14</v>
      </c>
      <c r="E10" s="269"/>
      <c r="F10" s="269"/>
      <c r="G10" s="269"/>
      <c r="H10" s="269"/>
      <c r="I10" s="269"/>
      <c r="J10" s="269"/>
      <c r="K10" s="269"/>
      <c r="L10" s="269"/>
      <c r="M10" s="270"/>
      <c r="N10" s="2"/>
      <c r="O10" s="2"/>
      <c r="P10" s="2"/>
      <c r="Q10" s="2"/>
      <c r="R10" s="2"/>
      <c r="S10" s="2"/>
      <c r="T10" s="2"/>
      <c r="U10" s="2"/>
      <c r="V10" s="2"/>
      <c r="W10" s="2"/>
      <c r="X10" s="2"/>
      <c r="Y10" s="2"/>
      <c r="Z10" s="2"/>
      <c r="AA10" s="2"/>
    </row>
    <row r="11" spans="1:27" s="11" customFormat="1" ht="15" customHeight="1" x14ac:dyDescent="0.2">
      <c r="A11" s="2"/>
      <c r="B11" s="266"/>
      <c r="C11" s="12" t="s">
        <v>15</v>
      </c>
      <c r="D11" s="269" t="s">
        <v>16</v>
      </c>
      <c r="E11" s="269"/>
      <c r="F11" s="269"/>
      <c r="G11" s="269"/>
      <c r="H11" s="269"/>
      <c r="I11" s="269"/>
      <c r="J11" s="269"/>
      <c r="K11" s="269"/>
      <c r="L11" s="269"/>
      <c r="M11" s="270"/>
      <c r="N11" s="2"/>
      <c r="O11" s="2"/>
      <c r="P11" s="2"/>
      <c r="Q11" s="2"/>
      <c r="R11" s="2"/>
      <c r="S11" s="2"/>
      <c r="T11" s="2"/>
      <c r="U11" s="2"/>
      <c r="V11" s="2"/>
      <c r="W11" s="2"/>
      <c r="X11" s="2"/>
      <c r="Y11" s="2"/>
      <c r="Z11" s="2"/>
      <c r="AA11" s="2"/>
    </row>
    <row r="12" spans="1:27" s="11" customFormat="1" ht="15" customHeight="1" x14ac:dyDescent="0.2">
      <c r="A12" s="2"/>
      <c r="B12" s="266"/>
      <c r="C12" s="12" t="s">
        <v>17</v>
      </c>
      <c r="D12" s="269" t="s">
        <v>18</v>
      </c>
      <c r="E12" s="269"/>
      <c r="F12" s="269"/>
      <c r="G12" s="269"/>
      <c r="H12" s="269"/>
      <c r="I12" s="269"/>
      <c r="J12" s="269"/>
      <c r="K12" s="269"/>
      <c r="L12" s="269"/>
      <c r="M12" s="270"/>
      <c r="N12" s="2"/>
      <c r="O12" s="2"/>
      <c r="P12" s="2"/>
      <c r="Q12" s="2"/>
      <c r="R12" s="2"/>
      <c r="S12" s="2"/>
      <c r="T12" s="2"/>
      <c r="U12" s="2"/>
      <c r="V12" s="2"/>
      <c r="W12" s="2"/>
      <c r="X12" s="2"/>
      <c r="Y12" s="2"/>
      <c r="Z12" s="2"/>
      <c r="AA12" s="2"/>
    </row>
    <row r="13" spans="1:27" ht="15" customHeight="1" x14ac:dyDescent="0.2">
      <c r="B13" s="280" t="s">
        <v>19</v>
      </c>
      <c r="C13" s="13" t="s">
        <v>20</v>
      </c>
      <c r="D13" s="282" t="s">
        <v>9</v>
      </c>
      <c r="E13" s="282"/>
      <c r="F13" s="282"/>
      <c r="G13" s="282"/>
      <c r="H13" s="282"/>
      <c r="I13" s="282"/>
      <c r="J13" s="282"/>
      <c r="K13" s="282"/>
      <c r="L13" s="282"/>
      <c r="M13" s="283"/>
      <c r="N13" s="2"/>
      <c r="O13" s="2"/>
    </row>
    <row r="14" spans="1:27" ht="15" customHeight="1" x14ac:dyDescent="0.2">
      <c r="B14" s="280"/>
      <c r="C14" s="13" t="s">
        <v>20</v>
      </c>
      <c r="D14" s="282" t="s">
        <v>21</v>
      </c>
      <c r="E14" s="282"/>
      <c r="F14" s="282"/>
      <c r="G14" s="282"/>
      <c r="H14" s="282"/>
      <c r="I14" s="282"/>
      <c r="J14" s="282"/>
      <c r="K14" s="282"/>
      <c r="L14" s="282"/>
      <c r="M14" s="283"/>
      <c r="N14" s="2"/>
      <c r="O14" s="2"/>
    </row>
    <row r="15" spans="1:27" ht="15" customHeight="1" x14ac:dyDescent="0.2">
      <c r="B15" s="280"/>
      <c r="C15" s="13" t="s">
        <v>20</v>
      </c>
      <c r="D15" s="282" t="s">
        <v>21</v>
      </c>
      <c r="E15" s="282"/>
      <c r="F15" s="282"/>
      <c r="G15" s="282"/>
      <c r="H15" s="282"/>
      <c r="I15" s="282"/>
      <c r="J15" s="282"/>
      <c r="K15" s="282"/>
      <c r="L15" s="282"/>
      <c r="M15" s="283"/>
      <c r="N15" s="2"/>
      <c r="O15" s="2"/>
    </row>
    <row r="16" spans="1:27" ht="15" customHeight="1" x14ac:dyDescent="0.2">
      <c r="B16" s="280"/>
      <c r="C16" s="13" t="s">
        <v>20</v>
      </c>
      <c r="D16" s="282" t="s">
        <v>21</v>
      </c>
      <c r="E16" s="282"/>
      <c r="F16" s="282"/>
      <c r="G16" s="282"/>
      <c r="H16" s="282"/>
      <c r="I16" s="282"/>
      <c r="J16" s="282"/>
      <c r="K16" s="282"/>
      <c r="L16" s="282"/>
      <c r="M16" s="283"/>
      <c r="N16" s="2"/>
      <c r="O16" s="2"/>
    </row>
    <row r="17" spans="2:16" ht="15" customHeight="1" x14ac:dyDescent="0.2">
      <c r="B17" s="280"/>
      <c r="C17" s="14" t="s">
        <v>22</v>
      </c>
      <c r="D17" s="284" t="s">
        <v>23</v>
      </c>
      <c r="E17" s="284"/>
      <c r="F17" s="284"/>
      <c r="G17" s="284"/>
      <c r="H17" s="284"/>
      <c r="I17" s="284"/>
      <c r="J17" s="284"/>
      <c r="K17" s="284"/>
      <c r="L17" s="284"/>
      <c r="M17" s="285"/>
      <c r="N17" s="2"/>
      <c r="O17" s="2"/>
    </row>
    <row r="18" spans="2:16" ht="15" customHeight="1" x14ac:dyDescent="0.2">
      <c r="B18" s="280"/>
      <c r="C18" s="15" t="s">
        <v>24</v>
      </c>
      <c r="D18" s="284" t="s">
        <v>24</v>
      </c>
      <c r="E18" s="284"/>
      <c r="F18" s="284"/>
      <c r="G18" s="284"/>
      <c r="H18" s="284"/>
      <c r="I18" s="284"/>
      <c r="J18" s="284"/>
      <c r="K18" s="284"/>
      <c r="L18" s="284"/>
      <c r="M18" s="285"/>
      <c r="N18" s="2"/>
      <c r="O18" s="2"/>
    </row>
    <row r="19" spans="2:16" ht="15" customHeight="1" thickBot="1" x14ac:dyDescent="0.25">
      <c r="B19" s="281"/>
      <c r="C19" s="16"/>
      <c r="D19" s="286"/>
      <c r="E19" s="286"/>
      <c r="F19" s="286"/>
      <c r="G19" s="286"/>
      <c r="H19" s="286"/>
      <c r="I19" s="286"/>
      <c r="J19" s="286"/>
      <c r="K19" s="286"/>
      <c r="L19" s="286"/>
      <c r="M19" s="287"/>
      <c r="N19" s="2"/>
      <c r="O19" s="2"/>
    </row>
    <row r="20" spans="2:16" x14ac:dyDescent="0.2">
      <c r="B20" s="9"/>
      <c r="C20" s="9"/>
      <c r="D20" s="9"/>
      <c r="E20" s="9"/>
      <c r="F20" s="9"/>
      <c r="G20" s="9"/>
      <c r="H20" s="9"/>
      <c r="I20" s="9"/>
      <c r="J20" s="9"/>
      <c r="K20" s="9"/>
      <c r="L20" s="9"/>
      <c r="M20" s="9"/>
      <c r="N20" s="2"/>
      <c r="O20" s="2"/>
    </row>
    <row r="21" spans="2:16" x14ac:dyDescent="0.2">
      <c r="B21" s="9" t="s">
        <v>25</v>
      </c>
      <c r="C21" s="9"/>
      <c r="D21" s="9"/>
      <c r="E21" s="9"/>
      <c r="F21" s="9"/>
      <c r="G21" s="9"/>
      <c r="H21" s="9"/>
      <c r="I21" s="9"/>
      <c r="J21" s="9"/>
      <c r="K21" s="9"/>
      <c r="L21" s="9"/>
      <c r="M21" s="9"/>
      <c r="N21" s="2"/>
      <c r="O21" s="2"/>
    </row>
    <row r="22" spans="2:16" x14ac:dyDescent="0.2">
      <c r="B22" s="9"/>
      <c r="C22" s="17">
        <v>43122</v>
      </c>
      <c r="D22" s="9"/>
      <c r="E22" s="9"/>
      <c r="F22" s="9"/>
      <c r="G22" s="9"/>
      <c r="H22" s="9"/>
      <c r="I22" s="9"/>
      <c r="J22" s="9"/>
      <c r="K22" s="9"/>
      <c r="L22" s="9"/>
      <c r="M22" s="9"/>
      <c r="N22" s="2"/>
      <c r="O22" s="2"/>
    </row>
    <row r="23" spans="2:16" x14ac:dyDescent="0.2">
      <c r="B23" s="9" t="s">
        <v>26</v>
      </c>
      <c r="C23" s="9"/>
      <c r="D23" s="9"/>
      <c r="E23" s="9"/>
      <c r="F23" s="9"/>
      <c r="G23" s="9"/>
      <c r="H23" s="9"/>
      <c r="I23" s="9"/>
      <c r="J23" s="9"/>
      <c r="K23" s="9"/>
      <c r="L23" s="9"/>
      <c r="M23" s="9"/>
      <c r="N23" s="2"/>
      <c r="O23" s="2"/>
    </row>
    <row r="24" spans="2:16" x14ac:dyDescent="0.2">
      <c r="B24" s="9"/>
      <c r="C24" s="18" t="s">
        <v>27</v>
      </c>
      <c r="D24" s="9"/>
      <c r="E24" s="9"/>
      <c r="F24" s="9"/>
      <c r="G24" s="9"/>
      <c r="H24" s="9"/>
      <c r="I24" s="9"/>
      <c r="J24" s="9"/>
      <c r="K24" s="9"/>
      <c r="L24" s="9"/>
      <c r="M24" s="9"/>
      <c r="N24" s="2"/>
      <c r="O24" s="2"/>
    </row>
    <row r="25" spans="2:16" x14ac:dyDescent="0.2">
      <c r="B25" s="9" t="s">
        <v>28</v>
      </c>
      <c r="C25" s="18"/>
      <c r="D25" s="9"/>
      <c r="E25" s="9"/>
      <c r="F25" s="9"/>
      <c r="G25" s="9"/>
      <c r="H25" s="9"/>
      <c r="I25" s="9"/>
      <c r="J25" s="9"/>
      <c r="K25" s="9"/>
      <c r="L25" s="9"/>
      <c r="M25" s="9"/>
      <c r="N25" s="2"/>
      <c r="O25" s="2"/>
    </row>
    <row r="26" spans="2:16" x14ac:dyDescent="0.2">
      <c r="B26" s="9"/>
      <c r="C26" s="18" t="s">
        <v>29</v>
      </c>
      <c r="D26" s="9"/>
      <c r="E26" s="9"/>
      <c r="F26" s="9"/>
      <c r="G26" s="9"/>
      <c r="H26" s="9"/>
      <c r="I26" s="9"/>
      <c r="J26" s="9"/>
      <c r="K26" s="9"/>
      <c r="L26" s="9"/>
      <c r="M26" s="9"/>
      <c r="N26" s="2"/>
      <c r="O26" s="2"/>
    </row>
    <row r="27" spans="2:16" x14ac:dyDescent="0.2">
      <c r="B27" s="9" t="s">
        <v>30</v>
      </c>
      <c r="C27" s="9"/>
      <c r="D27" s="9"/>
      <c r="E27" s="9"/>
      <c r="F27" s="9"/>
      <c r="G27" s="9"/>
      <c r="H27" s="9"/>
      <c r="I27" s="9"/>
      <c r="J27" s="9"/>
      <c r="K27" s="9"/>
      <c r="L27" s="9"/>
      <c r="M27" s="9"/>
      <c r="N27" s="2"/>
      <c r="O27" s="2"/>
    </row>
    <row r="28" spans="2:16" ht="38.25" customHeight="1" x14ac:dyDescent="0.2">
      <c r="B28" s="9"/>
      <c r="C28" s="278" t="str">
        <f>"This document should be cited as: NETL (2018). NETL Life Cycle Inventory Data – Unit Process: "&amp;D3&amp;". U.S. Department of Energy, National Energy Technology Laboratory. Last Updated: January 2018 (version 01). www.netl.doe.gov/LCA (http://www.netl.doe.gov/LCA)"</f>
        <v>This document should be cited as: NETL (2018). NETL Life Cycle Inventory Data – Unit Process: Disposal Flowback Water Switch. U.S. Department of Energy, National Energy Technology Laboratory. Last Updated: January 2018 (version 01). www.netl.doe.gov/LCA (http://www.netl.doe.gov/LCA)</v>
      </c>
      <c r="D28" s="278"/>
      <c r="E28" s="278"/>
      <c r="F28" s="278"/>
      <c r="G28" s="278"/>
      <c r="H28" s="278"/>
      <c r="I28" s="278"/>
      <c r="J28" s="278"/>
      <c r="K28" s="278"/>
      <c r="L28" s="278"/>
      <c r="M28" s="278"/>
      <c r="N28" s="2"/>
      <c r="O28" s="2"/>
    </row>
    <row r="29" spans="2:16" x14ac:dyDescent="0.2">
      <c r="B29" s="9" t="s">
        <v>31</v>
      </c>
      <c r="C29" s="9"/>
      <c r="D29" s="9"/>
      <c r="E29" s="9"/>
      <c r="F29" s="9"/>
      <c r="G29" s="18"/>
      <c r="H29" s="18"/>
      <c r="I29" s="18"/>
      <c r="J29" s="18"/>
      <c r="K29" s="18"/>
      <c r="L29" s="18"/>
      <c r="M29" s="18"/>
      <c r="N29" s="2"/>
      <c r="O29" s="2"/>
    </row>
    <row r="30" spans="2:16" x14ac:dyDescent="0.2">
      <c r="B30" s="18"/>
      <c r="C30" s="18" t="s">
        <v>32</v>
      </c>
      <c r="D30" s="18"/>
      <c r="E30" s="19" t="s">
        <v>33</v>
      </c>
      <c r="F30" s="20"/>
      <c r="G30" s="18" t="s">
        <v>34</v>
      </c>
      <c r="H30" s="18"/>
      <c r="I30" s="18"/>
      <c r="J30" s="18"/>
      <c r="K30" s="18"/>
      <c r="L30" s="18"/>
      <c r="M30" s="18"/>
      <c r="N30" s="2"/>
      <c r="O30" s="2"/>
      <c r="P30" s="18"/>
    </row>
    <row r="31" spans="2:16" x14ac:dyDescent="0.2">
      <c r="B31" s="18"/>
      <c r="C31" s="18" t="s">
        <v>35</v>
      </c>
      <c r="D31" s="18"/>
      <c r="E31" s="18"/>
      <c r="F31" s="18"/>
      <c r="G31" s="18"/>
      <c r="H31" s="18"/>
      <c r="I31" s="18"/>
      <c r="J31" s="18"/>
      <c r="K31" s="18"/>
      <c r="L31" s="18"/>
      <c r="M31" s="18"/>
      <c r="N31" s="2"/>
      <c r="O31" s="2"/>
      <c r="P31" s="18"/>
    </row>
    <row r="32" spans="2:16" x14ac:dyDescent="0.2">
      <c r="B32" s="18"/>
      <c r="C32" s="18" t="s">
        <v>36</v>
      </c>
      <c r="D32" s="18"/>
      <c r="E32" s="18"/>
      <c r="F32" s="18"/>
      <c r="G32" s="18"/>
      <c r="H32" s="18"/>
      <c r="I32" s="18"/>
      <c r="J32" s="18"/>
      <c r="K32" s="18"/>
      <c r="L32" s="18"/>
      <c r="M32" s="18"/>
      <c r="N32" s="18"/>
      <c r="O32" s="18"/>
      <c r="P32" s="18"/>
    </row>
    <row r="33" spans="2:16" x14ac:dyDescent="0.2">
      <c r="B33" s="18"/>
      <c r="C33" s="279" t="s">
        <v>37</v>
      </c>
      <c r="D33" s="279"/>
      <c r="E33" s="279"/>
      <c r="F33" s="279"/>
      <c r="G33" s="279"/>
      <c r="H33" s="279"/>
      <c r="I33" s="279"/>
      <c r="J33" s="279"/>
      <c r="K33" s="279"/>
      <c r="L33" s="279"/>
      <c r="M33" s="279"/>
      <c r="N33" s="18"/>
      <c r="O33" s="18"/>
      <c r="P33" s="18"/>
    </row>
    <row r="34" spans="2:16" x14ac:dyDescent="0.2">
      <c r="B34" s="18"/>
      <c r="C34" s="18"/>
      <c r="D34" s="18"/>
      <c r="E34" s="18"/>
      <c r="F34" s="18"/>
      <c r="G34" s="18"/>
      <c r="H34" s="18"/>
      <c r="I34" s="18"/>
      <c r="J34" s="18"/>
      <c r="K34" s="18"/>
      <c r="L34" s="18"/>
      <c r="M34" s="18"/>
      <c r="N34" s="18"/>
      <c r="O34" s="18"/>
    </row>
    <row r="35" spans="2:16" x14ac:dyDescent="0.2">
      <c r="B35" s="9" t="s">
        <v>38</v>
      </c>
      <c r="C35" s="18"/>
      <c r="D35" s="18"/>
      <c r="E35" s="18"/>
      <c r="F35" s="18"/>
      <c r="G35" s="18"/>
      <c r="H35" s="18"/>
      <c r="I35" s="18"/>
      <c r="J35" s="18"/>
      <c r="K35" s="18"/>
      <c r="L35" s="18"/>
      <c r="M35" s="18"/>
      <c r="N35" s="18"/>
      <c r="O35" s="18"/>
    </row>
    <row r="36" spans="2:16" x14ac:dyDescent="0.2">
      <c r="B36" s="18"/>
      <c r="C36" s="18"/>
      <c r="D36" s="18"/>
      <c r="E36" s="18"/>
      <c r="F36" s="18"/>
      <c r="G36" s="18"/>
      <c r="H36" s="18"/>
      <c r="I36" s="18"/>
      <c r="J36" s="18"/>
      <c r="K36" s="18"/>
      <c r="L36" s="18"/>
      <c r="M36" s="18"/>
      <c r="N36" s="18"/>
      <c r="O36" s="18"/>
    </row>
    <row r="37" spans="2:16" x14ac:dyDescent="0.2">
      <c r="B37" s="18"/>
      <c r="C37" s="18"/>
      <c r="D37" s="18"/>
      <c r="E37" s="18"/>
      <c r="F37" s="18"/>
      <c r="G37" s="18"/>
      <c r="H37" s="18"/>
      <c r="I37" s="18"/>
      <c r="J37" s="18"/>
      <c r="K37" s="18"/>
      <c r="L37" s="18"/>
      <c r="M37" s="18"/>
      <c r="N37" s="18"/>
      <c r="O37" s="18"/>
    </row>
    <row r="38" spans="2:16" x14ac:dyDescent="0.2">
      <c r="B38" s="18"/>
      <c r="C38" s="18"/>
      <c r="D38" s="18"/>
      <c r="E38" s="18"/>
      <c r="F38" s="18"/>
      <c r="G38" s="18"/>
      <c r="H38" s="18"/>
      <c r="I38" s="18"/>
      <c r="J38" s="18"/>
      <c r="K38" s="18"/>
      <c r="L38" s="18"/>
      <c r="M38" s="18"/>
      <c r="N38" s="18"/>
      <c r="O38" s="18"/>
    </row>
    <row r="39" spans="2:16" x14ac:dyDescent="0.2">
      <c r="B39" s="18"/>
      <c r="C39" s="18"/>
      <c r="D39" s="18"/>
      <c r="E39" s="18"/>
      <c r="F39" s="18"/>
      <c r="G39" s="18"/>
      <c r="H39" s="18"/>
      <c r="I39" s="18"/>
      <c r="J39" s="18"/>
      <c r="K39" s="18"/>
      <c r="L39" s="18"/>
      <c r="M39" s="18"/>
      <c r="N39" s="18"/>
      <c r="O39" s="18"/>
    </row>
    <row r="40" spans="2:16" x14ac:dyDescent="0.2">
      <c r="B40" s="18"/>
      <c r="C40" s="18"/>
      <c r="D40" s="18"/>
      <c r="E40" s="18"/>
      <c r="F40" s="18"/>
      <c r="G40" s="18"/>
      <c r="H40" s="18"/>
      <c r="I40" s="18"/>
      <c r="J40" s="18"/>
      <c r="K40" s="18"/>
      <c r="L40" s="18"/>
      <c r="M40" s="18"/>
      <c r="N40" s="18"/>
      <c r="O40" s="18"/>
    </row>
    <row r="41" spans="2:16" x14ac:dyDescent="0.2">
      <c r="B41" s="18"/>
      <c r="C41" s="18"/>
      <c r="D41" s="18"/>
      <c r="E41" s="18"/>
      <c r="F41" s="18"/>
      <c r="G41" s="18"/>
      <c r="H41" s="18"/>
      <c r="I41" s="18"/>
      <c r="J41" s="18"/>
      <c r="K41" s="18"/>
      <c r="L41" s="18"/>
      <c r="M41" s="18"/>
      <c r="N41" s="18"/>
      <c r="O41" s="18"/>
    </row>
    <row r="42" spans="2:16" x14ac:dyDescent="0.2">
      <c r="B42" s="18"/>
      <c r="C42" s="18"/>
      <c r="D42" s="18"/>
      <c r="E42" s="18"/>
      <c r="F42" s="18"/>
      <c r="G42" s="18"/>
      <c r="H42" s="18"/>
      <c r="I42" s="18"/>
      <c r="J42" s="18"/>
      <c r="K42" s="18"/>
      <c r="L42" s="18"/>
      <c r="M42" s="18"/>
      <c r="N42" s="18"/>
      <c r="O42" s="18"/>
    </row>
    <row r="43" spans="2:16" x14ac:dyDescent="0.2">
      <c r="B43" s="18"/>
      <c r="C43" s="18"/>
      <c r="D43" s="18"/>
      <c r="E43" s="18"/>
      <c r="F43" s="18"/>
      <c r="G43" s="18"/>
      <c r="H43" s="18"/>
      <c r="I43" s="18"/>
      <c r="J43" s="18"/>
      <c r="K43" s="18"/>
      <c r="L43" s="18"/>
      <c r="M43" s="18"/>
      <c r="N43" s="18"/>
      <c r="O43" s="18"/>
    </row>
    <row r="44" spans="2:16" x14ac:dyDescent="0.2">
      <c r="B44" s="18"/>
      <c r="C44" s="18"/>
      <c r="D44" s="18"/>
      <c r="E44" s="18"/>
      <c r="F44" s="18"/>
      <c r="G44" s="18"/>
      <c r="H44" s="18"/>
      <c r="I44" s="18"/>
      <c r="J44" s="18"/>
      <c r="K44" s="18"/>
      <c r="L44" s="18"/>
      <c r="M44" s="18"/>
      <c r="N44" s="18"/>
      <c r="O44" s="18"/>
    </row>
    <row r="45" spans="2:16" x14ac:dyDescent="0.2">
      <c r="B45" s="18"/>
      <c r="C45" s="18"/>
      <c r="D45" s="18"/>
      <c r="E45" s="18"/>
      <c r="F45" s="18"/>
      <c r="G45" s="18"/>
      <c r="H45" s="18"/>
      <c r="I45" s="18"/>
      <c r="J45" s="18"/>
      <c r="K45" s="18"/>
      <c r="L45" s="18"/>
      <c r="M45" s="18"/>
      <c r="N45" s="18"/>
      <c r="O45" s="18"/>
    </row>
    <row r="46" spans="2:16" x14ac:dyDescent="0.2">
      <c r="B46" s="18"/>
      <c r="C46" s="18"/>
      <c r="D46" s="18"/>
      <c r="E46" s="18"/>
      <c r="F46" s="18"/>
      <c r="G46" s="18"/>
      <c r="H46" s="18"/>
      <c r="I46" s="18"/>
      <c r="J46" s="18"/>
      <c r="K46" s="18"/>
      <c r="L46" s="18"/>
      <c r="M46" s="18"/>
      <c r="N46" s="18"/>
      <c r="O46" s="18"/>
    </row>
    <row r="47" spans="2:16" x14ac:dyDescent="0.2">
      <c r="B47" s="18"/>
      <c r="C47" s="18"/>
      <c r="D47" s="18"/>
      <c r="E47" s="18"/>
      <c r="F47" s="18"/>
      <c r="G47" s="18"/>
      <c r="H47" s="18"/>
      <c r="I47" s="18"/>
      <c r="J47" s="18"/>
      <c r="K47" s="18"/>
      <c r="L47" s="18"/>
      <c r="M47" s="18"/>
      <c r="N47" s="18"/>
      <c r="O47" s="18"/>
    </row>
    <row r="48" spans="2:16" x14ac:dyDescent="0.2">
      <c r="B48" s="18"/>
      <c r="C48" s="18"/>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9" t="s">
        <v>39</v>
      </c>
      <c r="C51" s="18"/>
      <c r="D51" s="18"/>
      <c r="E51" s="18"/>
      <c r="F51" s="18"/>
      <c r="G51" s="18"/>
      <c r="H51" s="18"/>
      <c r="I51" s="18"/>
      <c r="J51" s="18"/>
      <c r="K51" s="18"/>
      <c r="L51" s="18"/>
      <c r="M51" s="18"/>
      <c r="N51" s="18"/>
      <c r="O51" s="18"/>
    </row>
    <row r="52" spans="2:15" x14ac:dyDescent="0.2">
      <c r="B52" s="18"/>
      <c r="C52" s="21" t="s">
        <v>40</v>
      </c>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row r="508" spans="2:15" x14ac:dyDescent="0.2">
      <c r="B508" s="18"/>
      <c r="C508" s="18"/>
      <c r="D508" s="18"/>
      <c r="E508" s="18"/>
      <c r="F508" s="18"/>
      <c r="G508" s="18"/>
      <c r="H508" s="18"/>
      <c r="I508" s="18"/>
      <c r="J508" s="18"/>
      <c r="K508" s="18"/>
      <c r="L508" s="18"/>
      <c r="M508" s="18"/>
      <c r="N508" s="18"/>
      <c r="O508" s="18"/>
    </row>
  </sheetData>
  <mergeCells count="20">
    <mergeCell ref="C28:M28"/>
    <mergeCell ref="C33:M33"/>
    <mergeCell ref="B13:B19"/>
    <mergeCell ref="D13:M13"/>
    <mergeCell ref="D14:M14"/>
    <mergeCell ref="D15:M15"/>
    <mergeCell ref="D16:M16"/>
    <mergeCell ref="D17:M17"/>
    <mergeCell ref="D18:M18"/>
    <mergeCell ref="D19:M19"/>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headerFooter>
    <oddFooter>Page &amp;P&amp;R&amp;F</oddFooter>
  </headerFooter>
  <rowBreaks count="1" manualBreakCount="1">
    <brk id="28"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360"/>
  <sheetViews>
    <sheetView tabSelected="1" workbookViewId="0">
      <selection activeCell="J36" sqref="J36:Q36"/>
    </sheetView>
  </sheetViews>
  <sheetFormatPr defaultColWidth="9.140625" defaultRowHeight="12.75" x14ac:dyDescent="0.2"/>
  <cols>
    <col min="1" max="1" width="1.85546875" style="2" customWidth="1"/>
    <col min="2" max="2" width="3.42578125" style="74" customWidth="1"/>
    <col min="3" max="3" width="48.140625" style="3" customWidth="1"/>
    <col min="4" max="4" width="68.28515625" style="3" customWidth="1"/>
    <col min="5" max="6" width="12.42578125" style="3" customWidth="1"/>
    <col min="7" max="7" width="12.85546875" style="3" customWidth="1"/>
    <col min="8" max="8" width="19" style="3" customWidth="1"/>
    <col min="9" max="9" width="12.42578125" style="2" customWidth="1"/>
    <col min="10" max="10" width="14.42578125" style="3" customWidth="1"/>
    <col min="11" max="11" width="12" style="3" customWidth="1"/>
    <col min="12" max="12" width="11.42578125" style="3" customWidth="1"/>
    <col min="13" max="13" width="14" style="3" customWidth="1"/>
    <col min="14" max="14" width="14.42578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42578125" style="3" customWidth="1"/>
    <col min="259" max="259" width="29.42578125" style="3" customWidth="1"/>
    <col min="260" max="260" width="54.42578125" style="3" customWidth="1"/>
    <col min="261" max="262" width="12.42578125" style="3" customWidth="1"/>
    <col min="263" max="263" width="12.85546875" style="3" customWidth="1"/>
    <col min="264" max="264" width="13.42578125" style="3" customWidth="1"/>
    <col min="265" max="265" width="12.42578125" style="3" customWidth="1"/>
    <col min="266" max="266" width="14.42578125" style="3" customWidth="1"/>
    <col min="267" max="267" width="12" style="3" customWidth="1"/>
    <col min="268" max="268" width="11.42578125" style="3" customWidth="1"/>
    <col min="269" max="269" width="11.42578125" style="3" bestFit="1" customWidth="1"/>
    <col min="270" max="270" width="14.42578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42578125" style="3" customWidth="1"/>
    <col min="515" max="515" width="29.42578125" style="3" customWidth="1"/>
    <col min="516" max="516" width="54.42578125" style="3" customWidth="1"/>
    <col min="517" max="518" width="12.42578125" style="3" customWidth="1"/>
    <col min="519" max="519" width="12.85546875" style="3" customWidth="1"/>
    <col min="520" max="520" width="13.42578125" style="3" customWidth="1"/>
    <col min="521" max="521" width="12.42578125" style="3" customWidth="1"/>
    <col min="522" max="522" width="14.42578125" style="3" customWidth="1"/>
    <col min="523" max="523" width="12" style="3" customWidth="1"/>
    <col min="524" max="524" width="11.42578125" style="3" customWidth="1"/>
    <col min="525" max="525" width="11.42578125" style="3" bestFit="1" customWidth="1"/>
    <col min="526" max="526" width="14.42578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42578125" style="3" customWidth="1"/>
    <col min="771" max="771" width="29.42578125" style="3" customWidth="1"/>
    <col min="772" max="772" width="54.42578125" style="3" customWidth="1"/>
    <col min="773" max="774" width="12.42578125" style="3" customWidth="1"/>
    <col min="775" max="775" width="12.85546875" style="3" customWidth="1"/>
    <col min="776" max="776" width="13.42578125" style="3" customWidth="1"/>
    <col min="777" max="777" width="12.42578125" style="3" customWidth="1"/>
    <col min="778" max="778" width="14.42578125" style="3" customWidth="1"/>
    <col min="779" max="779" width="12" style="3" customWidth="1"/>
    <col min="780" max="780" width="11.42578125" style="3" customWidth="1"/>
    <col min="781" max="781" width="11.42578125" style="3" bestFit="1" customWidth="1"/>
    <col min="782" max="782" width="14.42578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42578125" style="3" customWidth="1"/>
    <col min="1027" max="1027" width="29.42578125" style="3" customWidth="1"/>
    <col min="1028" max="1028" width="54.42578125" style="3" customWidth="1"/>
    <col min="1029" max="1030" width="12.42578125" style="3" customWidth="1"/>
    <col min="1031" max="1031" width="12.85546875" style="3" customWidth="1"/>
    <col min="1032" max="1032" width="13.42578125" style="3" customWidth="1"/>
    <col min="1033" max="1033" width="12.42578125" style="3" customWidth="1"/>
    <col min="1034" max="1034" width="14.42578125" style="3" customWidth="1"/>
    <col min="1035" max="1035" width="12" style="3" customWidth="1"/>
    <col min="1036" max="1036" width="11.42578125" style="3" customWidth="1"/>
    <col min="1037" max="1037" width="11.42578125" style="3" bestFit="1" customWidth="1"/>
    <col min="1038" max="1038" width="14.42578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42578125" style="3" customWidth="1"/>
    <col min="1283" max="1283" width="29.42578125" style="3" customWidth="1"/>
    <col min="1284" max="1284" width="54.42578125" style="3" customWidth="1"/>
    <col min="1285" max="1286" width="12.42578125" style="3" customWidth="1"/>
    <col min="1287" max="1287" width="12.85546875" style="3" customWidth="1"/>
    <col min="1288" max="1288" width="13.42578125" style="3" customWidth="1"/>
    <col min="1289" max="1289" width="12.42578125" style="3" customWidth="1"/>
    <col min="1290" max="1290" width="14.42578125" style="3" customWidth="1"/>
    <col min="1291" max="1291" width="12" style="3" customWidth="1"/>
    <col min="1292" max="1292" width="11.42578125" style="3" customWidth="1"/>
    <col min="1293" max="1293" width="11.42578125" style="3" bestFit="1" customWidth="1"/>
    <col min="1294" max="1294" width="14.42578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42578125" style="3" customWidth="1"/>
    <col min="1539" max="1539" width="29.42578125" style="3" customWidth="1"/>
    <col min="1540" max="1540" width="54.42578125" style="3" customWidth="1"/>
    <col min="1541" max="1542" width="12.42578125" style="3" customWidth="1"/>
    <col min="1543" max="1543" width="12.85546875" style="3" customWidth="1"/>
    <col min="1544" max="1544" width="13.42578125" style="3" customWidth="1"/>
    <col min="1545" max="1545" width="12.42578125" style="3" customWidth="1"/>
    <col min="1546" max="1546" width="14.42578125" style="3" customWidth="1"/>
    <col min="1547" max="1547" width="12" style="3" customWidth="1"/>
    <col min="1548" max="1548" width="11.42578125" style="3" customWidth="1"/>
    <col min="1549" max="1549" width="11.42578125" style="3" bestFit="1" customWidth="1"/>
    <col min="1550" max="1550" width="14.42578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42578125" style="3" customWidth="1"/>
    <col min="1795" max="1795" width="29.42578125" style="3" customWidth="1"/>
    <col min="1796" max="1796" width="54.42578125" style="3" customWidth="1"/>
    <col min="1797" max="1798" width="12.42578125" style="3" customWidth="1"/>
    <col min="1799" max="1799" width="12.85546875" style="3" customWidth="1"/>
    <col min="1800" max="1800" width="13.42578125" style="3" customWidth="1"/>
    <col min="1801" max="1801" width="12.42578125" style="3" customWidth="1"/>
    <col min="1802" max="1802" width="14.42578125" style="3" customWidth="1"/>
    <col min="1803" max="1803" width="12" style="3" customWidth="1"/>
    <col min="1804" max="1804" width="11.42578125" style="3" customWidth="1"/>
    <col min="1805" max="1805" width="11.42578125" style="3" bestFit="1" customWidth="1"/>
    <col min="1806" max="1806" width="14.42578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42578125" style="3" customWidth="1"/>
    <col min="2051" max="2051" width="29.42578125" style="3" customWidth="1"/>
    <col min="2052" max="2052" width="54.42578125" style="3" customWidth="1"/>
    <col min="2053" max="2054" width="12.42578125" style="3" customWidth="1"/>
    <col min="2055" max="2055" width="12.85546875" style="3" customWidth="1"/>
    <col min="2056" max="2056" width="13.42578125" style="3" customWidth="1"/>
    <col min="2057" max="2057" width="12.42578125" style="3" customWidth="1"/>
    <col min="2058" max="2058" width="14.42578125" style="3" customWidth="1"/>
    <col min="2059" max="2059" width="12" style="3" customWidth="1"/>
    <col min="2060" max="2060" width="11.42578125" style="3" customWidth="1"/>
    <col min="2061" max="2061" width="11.42578125" style="3" bestFit="1" customWidth="1"/>
    <col min="2062" max="2062" width="14.42578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42578125" style="3" customWidth="1"/>
    <col min="2307" max="2307" width="29.42578125" style="3" customWidth="1"/>
    <col min="2308" max="2308" width="54.42578125" style="3" customWidth="1"/>
    <col min="2309" max="2310" width="12.42578125" style="3" customWidth="1"/>
    <col min="2311" max="2311" width="12.85546875" style="3" customWidth="1"/>
    <col min="2312" max="2312" width="13.42578125" style="3" customWidth="1"/>
    <col min="2313" max="2313" width="12.42578125" style="3" customWidth="1"/>
    <col min="2314" max="2314" width="14.42578125" style="3" customWidth="1"/>
    <col min="2315" max="2315" width="12" style="3" customWidth="1"/>
    <col min="2316" max="2316" width="11.42578125" style="3" customWidth="1"/>
    <col min="2317" max="2317" width="11.42578125" style="3" bestFit="1" customWidth="1"/>
    <col min="2318" max="2318" width="14.42578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42578125" style="3" customWidth="1"/>
    <col min="2563" max="2563" width="29.42578125" style="3" customWidth="1"/>
    <col min="2564" max="2564" width="54.42578125" style="3" customWidth="1"/>
    <col min="2565" max="2566" width="12.42578125" style="3" customWidth="1"/>
    <col min="2567" max="2567" width="12.85546875" style="3" customWidth="1"/>
    <col min="2568" max="2568" width="13.42578125" style="3" customWidth="1"/>
    <col min="2569" max="2569" width="12.42578125" style="3" customWidth="1"/>
    <col min="2570" max="2570" width="14.42578125" style="3" customWidth="1"/>
    <col min="2571" max="2571" width="12" style="3" customWidth="1"/>
    <col min="2572" max="2572" width="11.42578125" style="3" customWidth="1"/>
    <col min="2573" max="2573" width="11.42578125" style="3" bestFit="1" customWidth="1"/>
    <col min="2574" max="2574" width="14.42578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42578125" style="3" customWidth="1"/>
    <col min="2819" max="2819" width="29.42578125" style="3" customWidth="1"/>
    <col min="2820" max="2820" width="54.42578125" style="3" customWidth="1"/>
    <col min="2821" max="2822" width="12.42578125" style="3" customWidth="1"/>
    <col min="2823" max="2823" width="12.85546875" style="3" customWidth="1"/>
    <col min="2824" max="2824" width="13.42578125" style="3" customWidth="1"/>
    <col min="2825" max="2825" width="12.42578125" style="3" customWidth="1"/>
    <col min="2826" max="2826" width="14.42578125" style="3" customWidth="1"/>
    <col min="2827" max="2827" width="12" style="3" customWidth="1"/>
    <col min="2828" max="2828" width="11.42578125" style="3" customWidth="1"/>
    <col min="2829" max="2829" width="11.42578125" style="3" bestFit="1" customWidth="1"/>
    <col min="2830" max="2830" width="14.42578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42578125" style="3" customWidth="1"/>
    <col min="3075" max="3075" width="29.42578125" style="3" customWidth="1"/>
    <col min="3076" max="3076" width="54.42578125" style="3" customWidth="1"/>
    <col min="3077" max="3078" width="12.42578125" style="3" customWidth="1"/>
    <col min="3079" max="3079" width="12.85546875" style="3" customWidth="1"/>
    <col min="3080" max="3080" width="13.42578125" style="3" customWidth="1"/>
    <col min="3081" max="3081" width="12.42578125" style="3" customWidth="1"/>
    <col min="3082" max="3082" width="14.42578125" style="3" customWidth="1"/>
    <col min="3083" max="3083" width="12" style="3" customWidth="1"/>
    <col min="3084" max="3084" width="11.42578125" style="3" customWidth="1"/>
    <col min="3085" max="3085" width="11.42578125" style="3" bestFit="1" customWidth="1"/>
    <col min="3086" max="3086" width="14.42578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42578125" style="3" customWidth="1"/>
    <col min="3331" max="3331" width="29.42578125" style="3" customWidth="1"/>
    <col min="3332" max="3332" width="54.42578125" style="3" customWidth="1"/>
    <col min="3333" max="3334" width="12.42578125" style="3" customWidth="1"/>
    <col min="3335" max="3335" width="12.85546875" style="3" customWidth="1"/>
    <col min="3336" max="3336" width="13.42578125" style="3" customWidth="1"/>
    <col min="3337" max="3337" width="12.42578125" style="3" customWidth="1"/>
    <col min="3338" max="3338" width="14.42578125" style="3" customWidth="1"/>
    <col min="3339" max="3339" width="12" style="3" customWidth="1"/>
    <col min="3340" max="3340" width="11.42578125" style="3" customWidth="1"/>
    <col min="3341" max="3341" width="11.42578125" style="3" bestFit="1" customWidth="1"/>
    <col min="3342" max="3342" width="14.42578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42578125" style="3" customWidth="1"/>
    <col min="3587" max="3587" width="29.42578125" style="3" customWidth="1"/>
    <col min="3588" max="3588" width="54.42578125" style="3" customWidth="1"/>
    <col min="3589" max="3590" width="12.42578125" style="3" customWidth="1"/>
    <col min="3591" max="3591" width="12.85546875" style="3" customWidth="1"/>
    <col min="3592" max="3592" width="13.42578125" style="3" customWidth="1"/>
    <col min="3593" max="3593" width="12.42578125" style="3" customWidth="1"/>
    <col min="3594" max="3594" width="14.42578125" style="3" customWidth="1"/>
    <col min="3595" max="3595" width="12" style="3" customWidth="1"/>
    <col min="3596" max="3596" width="11.42578125" style="3" customWidth="1"/>
    <col min="3597" max="3597" width="11.42578125" style="3" bestFit="1" customWidth="1"/>
    <col min="3598" max="3598" width="14.42578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42578125" style="3" customWidth="1"/>
    <col min="3843" max="3843" width="29.42578125" style="3" customWidth="1"/>
    <col min="3844" max="3844" width="54.42578125" style="3" customWidth="1"/>
    <col min="3845" max="3846" width="12.42578125" style="3" customWidth="1"/>
    <col min="3847" max="3847" width="12.85546875" style="3" customWidth="1"/>
    <col min="3848" max="3848" width="13.42578125" style="3" customWidth="1"/>
    <col min="3849" max="3849" width="12.42578125" style="3" customWidth="1"/>
    <col min="3850" max="3850" width="14.42578125" style="3" customWidth="1"/>
    <col min="3851" max="3851" width="12" style="3" customWidth="1"/>
    <col min="3852" max="3852" width="11.42578125" style="3" customWidth="1"/>
    <col min="3853" max="3853" width="11.42578125" style="3" bestFit="1" customWidth="1"/>
    <col min="3854" max="3854" width="14.42578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42578125" style="3" customWidth="1"/>
    <col min="4099" max="4099" width="29.42578125" style="3" customWidth="1"/>
    <col min="4100" max="4100" width="54.42578125" style="3" customWidth="1"/>
    <col min="4101" max="4102" width="12.42578125" style="3" customWidth="1"/>
    <col min="4103" max="4103" width="12.85546875" style="3" customWidth="1"/>
    <col min="4104" max="4104" width="13.42578125" style="3" customWidth="1"/>
    <col min="4105" max="4105" width="12.42578125" style="3" customWidth="1"/>
    <col min="4106" max="4106" width="14.42578125" style="3" customWidth="1"/>
    <col min="4107" max="4107" width="12" style="3" customWidth="1"/>
    <col min="4108" max="4108" width="11.42578125" style="3" customWidth="1"/>
    <col min="4109" max="4109" width="11.42578125" style="3" bestFit="1" customWidth="1"/>
    <col min="4110" max="4110" width="14.42578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42578125" style="3" customWidth="1"/>
    <col min="4355" max="4355" width="29.42578125" style="3" customWidth="1"/>
    <col min="4356" max="4356" width="54.42578125" style="3" customWidth="1"/>
    <col min="4357" max="4358" width="12.42578125" style="3" customWidth="1"/>
    <col min="4359" max="4359" width="12.85546875" style="3" customWidth="1"/>
    <col min="4360" max="4360" width="13.42578125" style="3" customWidth="1"/>
    <col min="4361" max="4361" width="12.42578125" style="3" customWidth="1"/>
    <col min="4362" max="4362" width="14.42578125" style="3" customWidth="1"/>
    <col min="4363" max="4363" width="12" style="3" customWidth="1"/>
    <col min="4364" max="4364" width="11.42578125" style="3" customWidth="1"/>
    <col min="4365" max="4365" width="11.42578125" style="3" bestFit="1" customWidth="1"/>
    <col min="4366" max="4366" width="14.42578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42578125" style="3" customWidth="1"/>
    <col min="4611" max="4611" width="29.42578125" style="3" customWidth="1"/>
    <col min="4612" max="4612" width="54.42578125" style="3" customWidth="1"/>
    <col min="4613" max="4614" width="12.42578125" style="3" customWidth="1"/>
    <col min="4615" max="4615" width="12.85546875" style="3" customWidth="1"/>
    <col min="4616" max="4616" width="13.42578125" style="3" customWidth="1"/>
    <col min="4617" max="4617" width="12.42578125" style="3" customWidth="1"/>
    <col min="4618" max="4618" width="14.42578125" style="3" customWidth="1"/>
    <col min="4619" max="4619" width="12" style="3" customWidth="1"/>
    <col min="4620" max="4620" width="11.42578125" style="3" customWidth="1"/>
    <col min="4621" max="4621" width="11.42578125" style="3" bestFit="1" customWidth="1"/>
    <col min="4622" max="4622" width="14.42578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42578125" style="3" customWidth="1"/>
    <col min="4867" max="4867" width="29.42578125" style="3" customWidth="1"/>
    <col min="4868" max="4868" width="54.42578125" style="3" customWidth="1"/>
    <col min="4869" max="4870" width="12.42578125" style="3" customWidth="1"/>
    <col min="4871" max="4871" width="12.85546875" style="3" customWidth="1"/>
    <col min="4872" max="4872" width="13.42578125" style="3" customWidth="1"/>
    <col min="4873" max="4873" width="12.42578125" style="3" customWidth="1"/>
    <col min="4874" max="4874" width="14.42578125" style="3" customWidth="1"/>
    <col min="4875" max="4875" width="12" style="3" customWidth="1"/>
    <col min="4876" max="4876" width="11.42578125" style="3" customWidth="1"/>
    <col min="4877" max="4877" width="11.42578125" style="3" bestFit="1" customWidth="1"/>
    <col min="4878" max="4878" width="14.42578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42578125" style="3" customWidth="1"/>
    <col min="5123" max="5123" width="29.42578125" style="3" customWidth="1"/>
    <col min="5124" max="5124" width="54.42578125" style="3" customWidth="1"/>
    <col min="5125" max="5126" width="12.42578125" style="3" customWidth="1"/>
    <col min="5127" max="5127" width="12.85546875" style="3" customWidth="1"/>
    <col min="5128" max="5128" width="13.42578125" style="3" customWidth="1"/>
    <col min="5129" max="5129" width="12.42578125" style="3" customWidth="1"/>
    <col min="5130" max="5130" width="14.42578125" style="3" customWidth="1"/>
    <col min="5131" max="5131" width="12" style="3" customWidth="1"/>
    <col min="5132" max="5132" width="11.42578125" style="3" customWidth="1"/>
    <col min="5133" max="5133" width="11.42578125" style="3" bestFit="1" customWidth="1"/>
    <col min="5134" max="5134" width="14.42578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42578125" style="3" customWidth="1"/>
    <col min="5379" max="5379" width="29.42578125" style="3" customWidth="1"/>
    <col min="5380" max="5380" width="54.42578125" style="3" customWidth="1"/>
    <col min="5381" max="5382" width="12.42578125" style="3" customWidth="1"/>
    <col min="5383" max="5383" width="12.85546875" style="3" customWidth="1"/>
    <col min="5384" max="5384" width="13.42578125" style="3" customWidth="1"/>
    <col min="5385" max="5385" width="12.42578125" style="3" customWidth="1"/>
    <col min="5386" max="5386" width="14.42578125" style="3" customWidth="1"/>
    <col min="5387" max="5387" width="12" style="3" customWidth="1"/>
    <col min="5388" max="5388" width="11.42578125" style="3" customWidth="1"/>
    <col min="5389" max="5389" width="11.42578125" style="3" bestFit="1" customWidth="1"/>
    <col min="5390" max="5390" width="14.42578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42578125" style="3" customWidth="1"/>
    <col min="5635" max="5635" width="29.42578125" style="3" customWidth="1"/>
    <col min="5636" max="5636" width="54.42578125" style="3" customWidth="1"/>
    <col min="5637" max="5638" width="12.42578125" style="3" customWidth="1"/>
    <col min="5639" max="5639" width="12.85546875" style="3" customWidth="1"/>
    <col min="5640" max="5640" width="13.42578125" style="3" customWidth="1"/>
    <col min="5641" max="5641" width="12.42578125" style="3" customWidth="1"/>
    <col min="5642" max="5642" width="14.42578125" style="3" customWidth="1"/>
    <col min="5643" max="5643" width="12" style="3" customWidth="1"/>
    <col min="5644" max="5644" width="11.42578125" style="3" customWidth="1"/>
    <col min="5645" max="5645" width="11.42578125" style="3" bestFit="1" customWidth="1"/>
    <col min="5646" max="5646" width="14.42578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42578125" style="3" customWidth="1"/>
    <col min="5891" max="5891" width="29.42578125" style="3" customWidth="1"/>
    <col min="5892" max="5892" width="54.42578125" style="3" customWidth="1"/>
    <col min="5893" max="5894" width="12.42578125" style="3" customWidth="1"/>
    <col min="5895" max="5895" width="12.85546875" style="3" customWidth="1"/>
    <col min="5896" max="5896" width="13.42578125" style="3" customWidth="1"/>
    <col min="5897" max="5897" width="12.42578125" style="3" customWidth="1"/>
    <col min="5898" max="5898" width="14.42578125" style="3" customWidth="1"/>
    <col min="5899" max="5899" width="12" style="3" customWidth="1"/>
    <col min="5900" max="5900" width="11.42578125" style="3" customWidth="1"/>
    <col min="5901" max="5901" width="11.42578125" style="3" bestFit="1" customWidth="1"/>
    <col min="5902" max="5902" width="14.42578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42578125" style="3" customWidth="1"/>
    <col min="6147" max="6147" width="29.42578125" style="3" customWidth="1"/>
    <col min="6148" max="6148" width="54.42578125" style="3" customWidth="1"/>
    <col min="6149" max="6150" width="12.42578125" style="3" customWidth="1"/>
    <col min="6151" max="6151" width="12.85546875" style="3" customWidth="1"/>
    <col min="6152" max="6152" width="13.42578125" style="3" customWidth="1"/>
    <col min="6153" max="6153" width="12.42578125" style="3" customWidth="1"/>
    <col min="6154" max="6154" width="14.42578125" style="3" customWidth="1"/>
    <col min="6155" max="6155" width="12" style="3" customWidth="1"/>
    <col min="6156" max="6156" width="11.42578125" style="3" customWidth="1"/>
    <col min="6157" max="6157" width="11.42578125" style="3" bestFit="1" customWidth="1"/>
    <col min="6158" max="6158" width="14.42578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42578125" style="3" customWidth="1"/>
    <col min="6403" max="6403" width="29.42578125" style="3" customWidth="1"/>
    <col min="6404" max="6404" width="54.42578125" style="3" customWidth="1"/>
    <col min="6405" max="6406" width="12.42578125" style="3" customWidth="1"/>
    <col min="6407" max="6407" width="12.85546875" style="3" customWidth="1"/>
    <col min="6408" max="6408" width="13.42578125" style="3" customWidth="1"/>
    <col min="6409" max="6409" width="12.42578125" style="3" customWidth="1"/>
    <col min="6410" max="6410" width="14.42578125" style="3" customWidth="1"/>
    <col min="6411" max="6411" width="12" style="3" customWidth="1"/>
    <col min="6412" max="6412" width="11.42578125" style="3" customWidth="1"/>
    <col min="6413" max="6413" width="11.42578125" style="3" bestFit="1" customWidth="1"/>
    <col min="6414" max="6414" width="14.42578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42578125" style="3" customWidth="1"/>
    <col min="6659" max="6659" width="29.42578125" style="3" customWidth="1"/>
    <col min="6660" max="6660" width="54.42578125" style="3" customWidth="1"/>
    <col min="6661" max="6662" width="12.42578125" style="3" customWidth="1"/>
    <col min="6663" max="6663" width="12.85546875" style="3" customWidth="1"/>
    <col min="6664" max="6664" width="13.42578125" style="3" customWidth="1"/>
    <col min="6665" max="6665" width="12.42578125" style="3" customWidth="1"/>
    <col min="6666" max="6666" width="14.42578125" style="3" customWidth="1"/>
    <col min="6667" max="6667" width="12" style="3" customWidth="1"/>
    <col min="6668" max="6668" width="11.42578125" style="3" customWidth="1"/>
    <col min="6669" max="6669" width="11.42578125" style="3" bestFit="1" customWidth="1"/>
    <col min="6670" max="6670" width="14.42578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42578125" style="3" customWidth="1"/>
    <col min="6915" max="6915" width="29.42578125" style="3" customWidth="1"/>
    <col min="6916" max="6916" width="54.42578125" style="3" customWidth="1"/>
    <col min="6917" max="6918" width="12.42578125" style="3" customWidth="1"/>
    <col min="6919" max="6919" width="12.85546875" style="3" customWidth="1"/>
    <col min="6920" max="6920" width="13.42578125" style="3" customWidth="1"/>
    <col min="6921" max="6921" width="12.42578125" style="3" customWidth="1"/>
    <col min="6922" max="6922" width="14.42578125" style="3" customWidth="1"/>
    <col min="6923" max="6923" width="12" style="3" customWidth="1"/>
    <col min="6924" max="6924" width="11.42578125" style="3" customWidth="1"/>
    <col min="6925" max="6925" width="11.42578125" style="3" bestFit="1" customWidth="1"/>
    <col min="6926" max="6926" width="14.42578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42578125" style="3" customWidth="1"/>
    <col min="7171" max="7171" width="29.42578125" style="3" customWidth="1"/>
    <col min="7172" max="7172" width="54.42578125" style="3" customWidth="1"/>
    <col min="7173" max="7174" width="12.42578125" style="3" customWidth="1"/>
    <col min="7175" max="7175" width="12.85546875" style="3" customWidth="1"/>
    <col min="7176" max="7176" width="13.42578125" style="3" customWidth="1"/>
    <col min="7177" max="7177" width="12.42578125" style="3" customWidth="1"/>
    <col min="7178" max="7178" width="14.42578125" style="3" customWidth="1"/>
    <col min="7179" max="7179" width="12" style="3" customWidth="1"/>
    <col min="7180" max="7180" width="11.42578125" style="3" customWidth="1"/>
    <col min="7181" max="7181" width="11.42578125" style="3" bestFit="1" customWidth="1"/>
    <col min="7182" max="7182" width="14.42578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42578125" style="3" customWidth="1"/>
    <col min="7427" max="7427" width="29.42578125" style="3" customWidth="1"/>
    <col min="7428" max="7428" width="54.42578125" style="3" customWidth="1"/>
    <col min="7429" max="7430" width="12.42578125" style="3" customWidth="1"/>
    <col min="7431" max="7431" width="12.85546875" style="3" customWidth="1"/>
    <col min="7432" max="7432" width="13.42578125" style="3" customWidth="1"/>
    <col min="7433" max="7433" width="12.42578125" style="3" customWidth="1"/>
    <col min="7434" max="7434" width="14.42578125" style="3" customWidth="1"/>
    <col min="7435" max="7435" width="12" style="3" customWidth="1"/>
    <col min="7436" max="7436" width="11.42578125" style="3" customWidth="1"/>
    <col min="7437" max="7437" width="11.42578125" style="3" bestFit="1" customWidth="1"/>
    <col min="7438" max="7438" width="14.42578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42578125" style="3" customWidth="1"/>
    <col min="7683" max="7683" width="29.42578125" style="3" customWidth="1"/>
    <col min="7684" max="7684" width="54.42578125" style="3" customWidth="1"/>
    <col min="7685" max="7686" width="12.42578125" style="3" customWidth="1"/>
    <col min="7687" max="7687" width="12.85546875" style="3" customWidth="1"/>
    <col min="7688" max="7688" width="13.42578125" style="3" customWidth="1"/>
    <col min="7689" max="7689" width="12.42578125" style="3" customWidth="1"/>
    <col min="7690" max="7690" width="14.42578125" style="3" customWidth="1"/>
    <col min="7691" max="7691" width="12" style="3" customWidth="1"/>
    <col min="7692" max="7692" width="11.42578125" style="3" customWidth="1"/>
    <col min="7693" max="7693" width="11.42578125" style="3" bestFit="1" customWidth="1"/>
    <col min="7694" max="7694" width="14.42578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42578125" style="3" customWidth="1"/>
    <col min="7939" max="7939" width="29.42578125" style="3" customWidth="1"/>
    <col min="7940" max="7940" width="54.42578125" style="3" customWidth="1"/>
    <col min="7941" max="7942" width="12.42578125" style="3" customWidth="1"/>
    <col min="7943" max="7943" width="12.85546875" style="3" customWidth="1"/>
    <col min="7944" max="7944" width="13.42578125" style="3" customWidth="1"/>
    <col min="7945" max="7945" width="12.42578125" style="3" customWidth="1"/>
    <col min="7946" max="7946" width="14.42578125" style="3" customWidth="1"/>
    <col min="7947" max="7947" width="12" style="3" customWidth="1"/>
    <col min="7948" max="7948" width="11.42578125" style="3" customWidth="1"/>
    <col min="7949" max="7949" width="11.42578125" style="3" bestFit="1" customWidth="1"/>
    <col min="7950" max="7950" width="14.42578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42578125" style="3" customWidth="1"/>
    <col min="8195" max="8195" width="29.42578125" style="3" customWidth="1"/>
    <col min="8196" max="8196" width="54.42578125" style="3" customWidth="1"/>
    <col min="8197" max="8198" width="12.42578125" style="3" customWidth="1"/>
    <col min="8199" max="8199" width="12.85546875" style="3" customWidth="1"/>
    <col min="8200" max="8200" width="13.42578125" style="3" customWidth="1"/>
    <col min="8201" max="8201" width="12.42578125" style="3" customWidth="1"/>
    <col min="8202" max="8202" width="14.42578125" style="3" customWidth="1"/>
    <col min="8203" max="8203" width="12" style="3" customWidth="1"/>
    <col min="8204" max="8204" width="11.42578125" style="3" customWidth="1"/>
    <col min="8205" max="8205" width="11.42578125" style="3" bestFit="1" customWidth="1"/>
    <col min="8206" max="8206" width="14.42578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42578125" style="3" customWidth="1"/>
    <col min="8451" max="8451" width="29.42578125" style="3" customWidth="1"/>
    <col min="8452" max="8452" width="54.42578125" style="3" customWidth="1"/>
    <col min="8453" max="8454" width="12.42578125" style="3" customWidth="1"/>
    <col min="8455" max="8455" width="12.85546875" style="3" customWidth="1"/>
    <col min="8456" max="8456" width="13.42578125" style="3" customWidth="1"/>
    <col min="8457" max="8457" width="12.42578125" style="3" customWidth="1"/>
    <col min="8458" max="8458" width="14.42578125" style="3" customWidth="1"/>
    <col min="8459" max="8459" width="12" style="3" customWidth="1"/>
    <col min="8460" max="8460" width="11.42578125" style="3" customWidth="1"/>
    <col min="8461" max="8461" width="11.42578125" style="3" bestFit="1" customWidth="1"/>
    <col min="8462" max="8462" width="14.42578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42578125" style="3" customWidth="1"/>
    <col min="8707" max="8707" width="29.42578125" style="3" customWidth="1"/>
    <col min="8708" max="8708" width="54.42578125" style="3" customWidth="1"/>
    <col min="8709" max="8710" width="12.42578125" style="3" customWidth="1"/>
    <col min="8711" max="8711" width="12.85546875" style="3" customWidth="1"/>
    <col min="8712" max="8712" width="13.42578125" style="3" customWidth="1"/>
    <col min="8713" max="8713" width="12.42578125" style="3" customWidth="1"/>
    <col min="8714" max="8714" width="14.42578125" style="3" customWidth="1"/>
    <col min="8715" max="8715" width="12" style="3" customWidth="1"/>
    <col min="8716" max="8716" width="11.42578125" style="3" customWidth="1"/>
    <col min="8717" max="8717" width="11.42578125" style="3" bestFit="1" customWidth="1"/>
    <col min="8718" max="8718" width="14.42578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42578125" style="3" customWidth="1"/>
    <col min="8963" max="8963" width="29.42578125" style="3" customWidth="1"/>
    <col min="8964" max="8964" width="54.42578125" style="3" customWidth="1"/>
    <col min="8965" max="8966" width="12.42578125" style="3" customWidth="1"/>
    <col min="8967" max="8967" width="12.85546875" style="3" customWidth="1"/>
    <col min="8968" max="8968" width="13.42578125" style="3" customWidth="1"/>
    <col min="8969" max="8969" width="12.42578125" style="3" customWidth="1"/>
    <col min="8970" max="8970" width="14.42578125" style="3" customWidth="1"/>
    <col min="8971" max="8971" width="12" style="3" customWidth="1"/>
    <col min="8972" max="8972" width="11.42578125" style="3" customWidth="1"/>
    <col min="8973" max="8973" width="11.42578125" style="3" bestFit="1" customWidth="1"/>
    <col min="8974" max="8974" width="14.42578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42578125" style="3" customWidth="1"/>
    <col min="9219" max="9219" width="29.42578125" style="3" customWidth="1"/>
    <col min="9220" max="9220" width="54.42578125" style="3" customWidth="1"/>
    <col min="9221" max="9222" width="12.42578125" style="3" customWidth="1"/>
    <col min="9223" max="9223" width="12.85546875" style="3" customWidth="1"/>
    <col min="9224" max="9224" width="13.42578125" style="3" customWidth="1"/>
    <col min="9225" max="9225" width="12.42578125" style="3" customWidth="1"/>
    <col min="9226" max="9226" width="14.42578125" style="3" customWidth="1"/>
    <col min="9227" max="9227" width="12" style="3" customWidth="1"/>
    <col min="9228" max="9228" width="11.42578125" style="3" customWidth="1"/>
    <col min="9229" max="9229" width="11.42578125" style="3" bestFit="1" customWidth="1"/>
    <col min="9230" max="9230" width="14.42578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42578125" style="3" customWidth="1"/>
    <col min="9475" max="9475" width="29.42578125" style="3" customWidth="1"/>
    <col min="9476" max="9476" width="54.42578125" style="3" customWidth="1"/>
    <col min="9477" max="9478" width="12.42578125" style="3" customWidth="1"/>
    <col min="9479" max="9479" width="12.85546875" style="3" customWidth="1"/>
    <col min="9480" max="9480" width="13.42578125" style="3" customWidth="1"/>
    <col min="9481" max="9481" width="12.42578125" style="3" customWidth="1"/>
    <col min="9482" max="9482" width="14.42578125" style="3" customWidth="1"/>
    <col min="9483" max="9483" width="12" style="3" customWidth="1"/>
    <col min="9484" max="9484" width="11.42578125" style="3" customWidth="1"/>
    <col min="9485" max="9485" width="11.42578125" style="3" bestFit="1" customWidth="1"/>
    <col min="9486" max="9486" width="14.42578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42578125" style="3" customWidth="1"/>
    <col min="9731" max="9731" width="29.42578125" style="3" customWidth="1"/>
    <col min="9732" max="9732" width="54.42578125" style="3" customWidth="1"/>
    <col min="9733" max="9734" width="12.42578125" style="3" customWidth="1"/>
    <col min="9735" max="9735" width="12.85546875" style="3" customWidth="1"/>
    <col min="9736" max="9736" width="13.42578125" style="3" customWidth="1"/>
    <col min="9737" max="9737" width="12.42578125" style="3" customWidth="1"/>
    <col min="9738" max="9738" width="14.42578125" style="3" customWidth="1"/>
    <col min="9739" max="9739" width="12" style="3" customWidth="1"/>
    <col min="9740" max="9740" width="11.42578125" style="3" customWidth="1"/>
    <col min="9741" max="9741" width="11.42578125" style="3" bestFit="1" customWidth="1"/>
    <col min="9742" max="9742" width="14.42578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42578125" style="3" customWidth="1"/>
    <col min="9987" max="9987" width="29.42578125" style="3" customWidth="1"/>
    <col min="9988" max="9988" width="54.42578125" style="3" customWidth="1"/>
    <col min="9989" max="9990" width="12.42578125" style="3" customWidth="1"/>
    <col min="9991" max="9991" width="12.85546875" style="3" customWidth="1"/>
    <col min="9992" max="9992" width="13.42578125" style="3" customWidth="1"/>
    <col min="9993" max="9993" width="12.42578125" style="3" customWidth="1"/>
    <col min="9994" max="9994" width="14.42578125" style="3" customWidth="1"/>
    <col min="9995" max="9995" width="12" style="3" customWidth="1"/>
    <col min="9996" max="9996" width="11.42578125" style="3" customWidth="1"/>
    <col min="9997" max="9997" width="11.42578125" style="3" bestFit="1" customWidth="1"/>
    <col min="9998" max="9998" width="14.42578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42578125" style="3" customWidth="1"/>
    <col min="10243" max="10243" width="29.42578125" style="3" customWidth="1"/>
    <col min="10244" max="10244" width="54.42578125" style="3" customWidth="1"/>
    <col min="10245" max="10246" width="12.42578125" style="3" customWidth="1"/>
    <col min="10247" max="10247" width="12.85546875" style="3" customWidth="1"/>
    <col min="10248" max="10248" width="13.42578125" style="3" customWidth="1"/>
    <col min="10249" max="10249" width="12.42578125" style="3" customWidth="1"/>
    <col min="10250" max="10250" width="14.42578125" style="3" customWidth="1"/>
    <col min="10251" max="10251" width="12" style="3" customWidth="1"/>
    <col min="10252" max="10252" width="11.42578125" style="3" customWidth="1"/>
    <col min="10253" max="10253" width="11.42578125" style="3" bestFit="1" customWidth="1"/>
    <col min="10254" max="10254" width="14.42578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42578125" style="3" customWidth="1"/>
    <col min="10499" max="10499" width="29.42578125" style="3" customWidth="1"/>
    <col min="10500" max="10500" width="54.42578125" style="3" customWidth="1"/>
    <col min="10501" max="10502" width="12.42578125" style="3" customWidth="1"/>
    <col min="10503" max="10503" width="12.85546875" style="3" customWidth="1"/>
    <col min="10504" max="10504" width="13.42578125" style="3" customWidth="1"/>
    <col min="10505" max="10505" width="12.42578125" style="3" customWidth="1"/>
    <col min="10506" max="10506" width="14.42578125" style="3" customWidth="1"/>
    <col min="10507" max="10507" width="12" style="3" customWidth="1"/>
    <col min="10508" max="10508" width="11.42578125" style="3" customWidth="1"/>
    <col min="10509" max="10509" width="11.42578125" style="3" bestFit="1" customWidth="1"/>
    <col min="10510" max="10510" width="14.42578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42578125" style="3" customWidth="1"/>
    <col min="10755" max="10755" width="29.42578125" style="3" customWidth="1"/>
    <col min="10756" max="10756" width="54.42578125" style="3" customWidth="1"/>
    <col min="10757" max="10758" width="12.42578125" style="3" customWidth="1"/>
    <col min="10759" max="10759" width="12.85546875" style="3" customWidth="1"/>
    <col min="10760" max="10760" width="13.42578125" style="3" customWidth="1"/>
    <col min="10761" max="10761" width="12.42578125" style="3" customWidth="1"/>
    <col min="10762" max="10762" width="14.42578125" style="3" customWidth="1"/>
    <col min="10763" max="10763" width="12" style="3" customWidth="1"/>
    <col min="10764" max="10764" width="11.42578125" style="3" customWidth="1"/>
    <col min="10765" max="10765" width="11.42578125" style="3" bestFit="1" customWidth="1"/>
    <col min="10766" max="10766" width="14.42578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42578125" style="3" customWidth="1"/>
    <col min="11011" max="11011" width="29.42578125" style="3" customWidth="1"/>
    <col min="11012" max="11012" width="54.42578125" style="3" customWidth="1"/>
    <col min="11013" max="11014" width="12.42578125" style="3" customWidth="1"/>
    <col min="11015" max="11015" width="12.85546875" style="3" customWidth="1"/>
    <col min="11016" max="11016" width="13.42578125" style="3" customWidth="1"/>
    <col min="11017" max="11017" width="12.42578125" style="3" customWidth="1"/>
    <col min="11018" max="11018" width="14.42578125" style="3" customWidth="1"/>
    <col min="11019" max="11019" width="12" style="3" customWidth="1"/>
    <col min="11020" max="11020" width="11.42578125" style="3" customWidth="1"/>
    <col min="11021" max="11021" width="11.42578125" style="3" bestFit="1" customWidth="1"/>
    <col min="11022" max="11022" width="14.42578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42578125" style="3" customWidth="1"/>
    <col min="11267" max="11267" width="29.42578125" style="3" customWidth="1"/>
    <col min="11268" max="11268" width="54.42578125" style="3" customWidth="1"/>
    <col min="11269" max="11270" width="12.42578125" style="3" customWidth="1"/>
    <col min="11271" max="11271" width="12.85546875" style="3" customWidth="1"/>
    <col min="11272" max="11272" width="13.42578125" style="3" customWidth="1"/>
    <col min="11273" max="11273" width="12.42578125" style="3" customWidth="1"/>
    <col min="11274" max="11274" width="14.42578125" style="3" customWidth="1"/>
    <col min="11275" max="11275" width="12" style="3" customWidth="1"/>
    <col min="11276" max="11276" width="11.42578125" style="3" customWidth="1"/>
    <col min="11277" max="11277" width="11.42578125" style="3" bestFit="1" customWidth="1"/>
    <col min="11278" max="11278" width="14.42578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42578125" style="3" customWidth="1"/>
    <col min="11523" max="11523" width="29.42578125" style="3" customWidth="1"/>
    <col min="11524" max="11524" width="54.42578125" style="3" customWidth="1"/>
    <col min="11525" max="11526" width="12.42578125" style="3" customWidth="1"/>
    <col min="11527" max="11527" width="12.85546875" style="3" customWidth="1"/>
    <col min="11528" max="11528" width="13.42578125" style="3" customWidth="1"/>
    <col min="11529" max="11529" width="12.42578125" style="3" customWidth="1"/>
    <col min="11530" max="11530" width="14.42578125" style="3" customWidth="1"/>
    <col min="11531" max="11531" width="12" style="3" customWidth="1"/>
    <col min="11532" max="11532" width="11.42578125" style="3" customWidth="1"/>
    <col min="11533" max="11533" width="11.42578125" style="3" bestFit="1" customWidth="1"/>
    <col min="11534" max="11534" width="14.42578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42578125" style="3" customWidth="1"/>
    <col min="11779" max="11779" width="29.42578125" style="3" customWidth="1"/>
    <col min="11780" max="11780" width="54.42578125" style="3" customWidth="1"/>
    <col min="11781" max="11782" width="12.42578125" style="3" customWidth="1"/>
    <col min="11783" max="11783" width="12.85546875" style="3" customWidth="1"/>
    <col min="11784" max="11784" width="13.42578125" style="3" customWidth="1"/>
    <col min="11785" max="11785" width="12.42578125" style="3" customWidth="1"/>
    <col min="11786" max="11786" width="14.42578125" style="3" customWidth="1"/>
    <col min="11787" max="11787" width="12" style="3" customWidth="1"/>
    <col min="11788" max="11788" width="11.42578125" style="3" customWidth="1"/>
    <col min="11789" max="11789" width="11.42578125" style="3" bestFit="1" customWidth="1"/>
    <col min="11790" max="11790" width="14.42578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42578125" style="3" customWidth="1"/>
    <col min="12035" max="12035" width="29.42578125" style="3" customWidth="1"/>
    <col min="12036" max="12036" width="54.42578125" style="3" customWidth="1"/>
    <col min="12037" max="12038" width="12.42578125" style="3" customWidth="1"/>
    <col min="12039" max="12039" width="12.85546875" style="3" customWidth="1"/>
    <col min="12040" max="12040" width="13.42578125" style="3" customWidth="1"/>
    <col min="12041" max="12041" width="12.42578125" style="3" customWidth="1"/>
    <col min="12042" max="12042" width="14.42578125" style="3" customWidth="1"/>
    <col min="12043" max="12043" width="12" style="3" customWidth="1"/>
    <col min="12044" max="12044" width="11.42578125" style="3" customWidth="1"/>
    <col min="12045" max="12045" width="11.42578125" style="3" bestFit="1" customWidth="1"/>
    <col min="12046" max="12046" width="14.42578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42578125" style="3" customWidth="1"/>
    <col min="12291" max="12291" width="29.42578125" style="3" customWidth="1"/>
    <col min="12292" max="12292" width="54.42578125" style="3" customWidth="1"/>
    <col min="12293" max="12294" width="12.42578125" style="3" customWidth="1"/>
    <col min="12295" max="12295" width="12.85546875" style="3" customWidth="1"/>
    <col min="12296" max="12296" width="13.42578125" style="3" customWidth="1"/>
    <col min="12297" max="12297" width="12.42578125" style="3" customWidth="1"/>
    <col min="12298" max="12298" width="14.42578125" style="3" customWidth="1"/>
    <col min="12299" max="12299" width="12" style="3" customWidth="1"/>
    <col min="12300" max="12300" width="11.42578125" style="3" customWidth="1"/>
    <col min="12301" max="12301" width="11.42578125" style="3" bestFit="1" customWidth="1"/>
    <col min="12302" max="12302" width="14.42578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42578125" style="3" customWidth="1"/>
    <col min="12547" max="12547" width="29.42578125" style="3" customWidth="1"/>
    <col min="12548" max="12548" width="54.42578125" style="3" customWidth="1"/>
    <col min="12549" max="12550" width="12.42578125" style="3" customWidth="1"/>
    <col min="12551" max="12551" width="12.85546875" style="3" customWidth="1"/>
    <col min="12552" max="12552" width="13.42578125" style="3" customWidth="1"/>
    <col min="12553" max="12553" width="12.42578125" style="3" customWidth="1"/>
    <col min="12554" max="12554" width="14.42578125" style="3" customWidth="1"/>
    <col min="12555" max="12555" width="12" style="3" customWidth="1"/>
    <col min="12556" max="12556" width="11.42578125" style="3" customWidth="1"/>
    <col min="12557" max="12557" width="11.42578125" style="3" bestFit="1" customWidth="1"/>
    <col min="12558" max="12558" width="14.42578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42578125" style="3" customWidth="1"/>
    <col min="12803" max="12803" width="29.42578125" style="3" customWidth="1"/>
    <col min="12804" max="12804" width="54.42578125" style="3" customWidth="1"/>
    <col min="12805" max="12806" width="12.42578125" style="3" customWidth="1"/>
    <col min="12807" max="12807" width="12.85546875" style="3" customWidth="1"/>
    <col min="12808" max="12808" width="13.42578125" style="3" customWidth="1"/>
    <col min="12809" max="12809" width="12.42578125" style="3" customWidth="1"/>
    <col min="12810" max="12810" width="14.42578125" style="3" customWidth="1"/>
    <col min="12811" max="12811" width="12" style="3" customWidth="1"/>
    <col min="12812" max="12812" width="11.42578125" style="3" customWidth="1"/>
    <col min="12813" max="12813" width="11.42578125" style="3" bestFit="1" customWidth="1"/>
    <col min="12814" max="12814" width="14.42578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42578125" style="3" customWidth="1"/>
    <col min="13059" max="13059" width="29.42578125" style="3" customWidth="1"/>
    <col min="13060" max="13060" width="54.42578125" style="3" customWidth="1"/>
    <col min="13061" max="13062" width="12.42578125" style="3" customWidth="1"/>
    <col min="13063" max="13063" width="12.85546875" style="3" customWidth="1"/>
    <col min="13064" max="13064" width="13.42578125" style="3" customWidth="1"/>
    <col min="13065" max="13065" width="12.42578125" style="3" customWidth="1"/>
    <col min="13066" max="13066" width="14.42578125" style="3" customWidth="1"/>
    <col min="13067" max="13067" width="12" style="3" customWidth="1"/>
    <col min="13068" max="13068" width="11.42578125" style="3" customWidth="1"/>
    <col min="13069" max="13069" width="11.42578125" style="3" bestFit="1" customWidth="1"/>
    <col min="13070" max="13070" width="14.42578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42578125" style="3" customWidth="1"/>
    <col min="13315" max="13315" width="29.42578125" style="3" customWidth="1"/>
    <col min="13316" max="13316" width="54.42578125" style="3" customWidth="1"/>
    <col min="13317" max="13318" width="12.42578125" style="3" customWidth="1"/>
    <col min="13319" max="13319" width="12.85546875" style="3" customWidth="1"/>
    <col min="13320" max="13320" width="13.42578125" style="3" customWidth="1"/>
    <col min="13321" max="13321" width="12.42578125" style="3" customWidth="1"/>
    <col min="13322" max="13322" width="14.42578125" style="3" customWidth="1"/>
    <col min="13323" max="13323" width="12" style="3" customWidth="1"/>
    <col min="13324" max="13324" width="11.42578125" style="3" customWidth="1"/>
    <col min="13325" max="13325" width="11.42578125" style="3" bestFit="1" customWidth="1"/>
    <col min="13326" max="13326" width="14.42578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42578125" style="3" customWidth="1"/>
    <col min="13571" max="13571" width="29.42578125" style="3" customWidth="1"/>
    <col min="13572" max="13572" width="54.42578125" style="3" customWidth="1"/>
    <col min="13573" max="13574" width="12.42578125" style="3" customWidth="1"/>
    <col min="13575" max="13575" width="12.85546875" style="3" customWidth="1"/>
    <col min="13576" max="13576" width="13.42578125" style="3" customWidth="1"/>
    <col min="13577" max="13577" width="12.42578125" style="3" customWidth="1"/>
    <col min="13578" max="13578" width="14.42578125" style="3" customWidth="1"/>
    <col min="13579" max="13579" width="12" style="3" customWidth="1"/>
    <col min="13580" max="13580" width="11.42578125" style="3" customWidth="1"/>
    <col min="13581" max="13581" width="11.42578125" style="3" bestFit="1" customWidth="1"/>
    <col min="13582" max="13582" width="14.42578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42578125" style="3" customWidth="1"/>
    <col min="13827" max="13827" width="29.42578125" style="3" customWidth="1"/>
    <col min="13828" max="13828" width="54.42578125" style="3" customWidth="1"/>
    <col min="13829" max="13830" width="12.42578125" style="3" customWidth="1"/>
    <col min="13831" max="13831" width="12.85546875" style="3" customWidth="1"/>
    <col min="13832" max="13832" width="13.42578125" style="3" customWidth="1"/>
    <col min="13833" max="13833" width="12.42578125" style="3" customWidth="1"/>
    <col min="13834" max="13834" width="14.42578125" style="3" customWidth="1"/>
    <col min="13835" max="13835" width="12" style="3" customWidth="1"/>
    <col min="13836" max="13836" width="11.42578125" style="3" customWidth="1"/>
    <col min="13837" max="13837" width="11.42578125" style="3" bestFit="1" customWidth="1"/>
    <col min="13838" max="13838" width="14.42578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42578125" style="3" customWidth="1"/>
    <col min="14083" max="14083" width="29.42578125" style="3" customWidth="1"/>
    <col min="14084" max="14084" width="54.42578125" style="3" customWidth="1"/>
    <col min="14085" max="14086" width="12.42578125" style="3" customWidth="1"/>
    <col min="14087" max="14087" width="12.85546875" style="3" customWidth="1"/>
    <col min="14088" max="14088" width="13.42578125" style="3" customWidth="1"/>
    <col min="14089" max="14089" width="12.42578125" style="3" customWidth="1"/>
    <col min="14090" max="14090" width="14.42578125" style="3" customWidth="1"/>
    <col min="14091" max="14091" width="12" style="3" customWidth="1"/>
    <col min="14092" max="14092" width="11.42578125" style="3" customWidth="1"/>
    <col min="14093" max="14093" width="11.42578125" style="3" bestFit="1" customWidth="1"/>
    <col min="14094" max="14094" width="14.42578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42578125" style="3" customWidth="1"/>
    <col min="14339" max="14339" width="29.42578125" style="3" customWidth="1"/>
    <col min="14340" max="14340" width="54.42578125" style="3" customWidth="1"/>
    <col min="14341" max="14342" width="12.42578125" style="3" customWidth="1"/>
    <col min="14343" max="14343" width="12.85546875" style="3" customWidth="1"/>
    <col min="14344" max="14344" width="13.42578125" style="3" customWidth="1"/>
    <col min="14345" max="14345" width="12.42578125" style="3" customWidth="1"/>
    <col min="14346" max="14346" width="14.42578125" style="3" customWidth="1"/>
    <col min="14347" max="14347" width="12" style="3" customWidth="1"/>
    <col min="14348" max="14348" width="11.42578125" style="3" customWidth="1"/>
    <col min="14349" max="14349" width="11.42578125" style="3" bestFit="1" customWidth="1"/>
    <col min="14350" max="14350" width="14.42578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42578125" style="3" customWidth="1"/>
    <col min="14595" max="14595" width="29.42578125" style="3" customWidth="1"/>
    <col min="14596" max="14596" width="54.42578125" style="3" customWidth="1"/>
    <col min="14597" max="14598" width="12.42578125" style="3" customWidth="1"/>
    <col min="14599" max="14599" width="12.85546875" style="3" customWidth="1"/>
    <col min="14600" max="14600" width="13.42578125" style="3" customWidth="1"/>
    <col min="14601" max="14601" width="12.42578125" style="3" customWidth="1"/>
    <col min="14602" max="14602" width="14.42578125" style="3" customWidth="1"/>
    <col min="14603" max="14603" width="12" style="3" customWidth="1"/>
    <col min="14604" max="14604" width="11.42578125" style="3" customWidth="1"/>
    <col min="14605" max="14605" width="11.42578125" style="3" bestFit="1" customWidth="1"/>
    <col min="14606" max="14606" width="14.42578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42578125" style="3" customWidth="1"/>
    <col min="14851" max="14851" width="29.42578125" style="3" customWidth="1"/>
    <col min="14852" max="14852" width="54.42578125" style="3" customWidth="1"/>
    <col min="14853" max="14854" width="12.42578125" style="3" customWidth="1"/>
    <col min="14855" max="14855" width="12.85546875" style="3" customWidth="1"/>
    <col min="14856" max="14856" width="13.42578125" style="3" customWidth="1"/>
    <col min="14857" max="14857" width="12.42578125" style="3" customWidth="1"/>
    <col min="14858" max="14858" width="14.42578125" style="3" customWidth="1"/>
    <col min="14859" max="14859" width="12" style="3" customWidth="1"/>
    <col min="14860" max="14860" width="11.42578125" style="3" customWidth="1"/>
    <col min="14861" max="14861" width="11.42578125" style="3" bestFit="1" customWidth="1"/>
    <col min="14862" max="14862" width="14.42578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42578125" style="3" customWidth="1"/>
    <col min="15107" max="15107" width="29.42578125" style="3" customWidth="1"/>
    <col min="15108" max="15108" width="54.42578125" style="3" customWidth="1"/>
    <col min="15109" max="15110" width="12.42578125" style="3" customWidth="1"/>
    <col min="15111" max="15111" width="12.85546875" style="3" customWidth="1"/>
    <col min="15112" max="15112" width="13.42578125" style="3" customWidth="1"/>
    <col min="15113" max="15113" width="12.42578125" style="3" customWidth="1"/>
    <col min="15114" max="15114" width="14.42578125" style="3" customWidth="1"/>
    <col min="15115" max="15115" width="12" style="3" customWidth="1"/>
    <col min="15116" max="15116" width="11.42578125" style="3" customWidth="1"/>
    <col min="15117" max="15117" width="11.42578125" style="3" bestFit="1" customWidth="1"/>
    <col min="15118" max="15118" width="14.42578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42578125" style="3" customWidth="1"/>
    <col min="15363" max="15363" width="29.42578125" style="3" customWidth="1"/>
    <col min="15364" max="15364" width="54.42578125" style="3" customWidth="1"/>
    <col min="15365" max="15366" width="12.42578125" style="3" customWidth="1"/>
    <col min="15367" max="15367" width="12.85546875" style="3" customWidth="1"/>
    <col min="15368" max="15368" width="13.42578125" style="3" customWidth="1"/>
    <col min="15369" max="15369" width="12.42578125" style="3" customWidth="1"/>
    <col min="15370" max="15370" width="14.42578125" style="3" customWidth="1"/>
    <col min="15371" max="15371" width="12" style="3" customWidth="1"/>
    <col min="15372" max="15372" width="11.42578125" style="3" customWidth="1"/>
    <col min="15373" max="15373" width="11.42578125" style="3" bestFit="1" customWidth="1"/>
    <col min="15374" max="15374" width="14.42578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42578125" style="3" customWidth="1"/>
    <col min="15619" max="15619" width="29.42578125" style="3" customWidth="1"/>
    <col min="15620" max="15620" width="54.42578125" style="3" customWidth="1"/>
    <col min="15621" max="15622" width="12.42578125" style="3" customWidth="1"/>
    <col min="15623" max="15623" width="12.85546875" style="3" customWidth="1"/>
    <col min="15624" max="15624" width="13.42578125" style="3" customWidth="1"/>
    <col min="15625" max="15625" width="12.42578125" style="3" customWidth="1"/>
    <col min="15626" max="15626" width="14.42578125" style="3" customWidth="1"/>
    <col min="15627" max="15627" width="12" style="3" customWidth="1"/>
    <col min="15628" max="15628" width="11.42578125" style="3" customWidth="1"/>
    <col min="15629" max="15629" width="11.42578125" style="3" bestFit="1" customWidth="1"/>
    <col min="15630" max="15630" width="14.42578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42578125" style="3" customWidth="1"/>
    <col min="15875" max="15875" width="29.42578125" style="3" customWidth="1"/>
    <col min="15876" max="15876" width="54.42578125" style="3" customWidth="1"/>
    <col min="15877" max="15878" width="12.42578125" style="3" customWidth="1"/>
    <col min="15879" max="15879" width="12.85546875" style="3" customWidth="1"/>
    <col min="15880" max="15880" width="13.42578125" style="3" customWidth="1"/>
    <col min="15881" max="15881" width="12.42578125" style="3" customWidth="1"/>
    <col min="15882" max="15882" width="14.42578125" style="3" customWidth="1"/>
    <col min="15883" max="15883" width="12" style="3" customWidth="1"/>
    <col min="15884" max="15884" width="11.42578125" style="3" customWidth="1"/>
    <col min="15885" max="15885" width="11.42578125" style="3" bestFit="1" customWidth="1"/>
    <col min="15886" max="15886" width="14.42578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42578125" style="3" customWidth="1"/>
    <col min="16131" max="16131" width="29.42578125" style="3" customWidth="1"/>
    <col min="16132" max="16132" width="54.42578125" style="3" customWidth="1"/>
    <col min="16133" max="16134" width="12.42578125" style="3" customWidth="1"/>
    <col min="16135" max="16135" width="12.85546875" style="3" customWidth="1"/>
    <col min="16136" max="16136" width="13.42578125" style="3" customWidth="1"/>
    <col min="16137" max="16137" width="12.42578125" style="3" customWidth="1"/>
    <col min="16138" max="16138" width="14.42578125" style="3" customWidth="1"/>
    <col min="16139" max="16139" width="12" style="3" customWidth="1"/>
    <col min="16140" max="16140" width="11.42578125" style="3" customWidth="1"/>
    <col min="16141" max="16141" width="11.42578125" style="3" bestFit="1" customWidth="1"/>
    <col min="16142" max="16142" width="14.42578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71" t="s">
        <v>0</v>
      </c>
      <c r="C1" s="271"/>
      <c r="D1" s="271"/>
      <c r="E1" s="271"/>
      <c r="F1" s="271"/>
      <c r="G1" s="271"/>
      <c r="H1" s="271"/>
      <c r="I1" s="271"/>
      <c r="J1" s="271"/>
      <c r="K1" s="271"/>
      <c r="L1" s="271"/>
      <c r="M1" s="271"/>
      <c r="N1" s="271"/>
      <c r="O1" s="271"/>
      <c r="P1" s="271"/>
      <c r="Q1" s="271"/>
    </row>
    <row r="2" spans="1:25" ht="20.25" x14ac:dyDescent="0.3">
      <c r="B2" s="271" t="s">
        <v>41</v>
      </c>
      <c r="C2" s="271"/>
      <c r="D2" s="271"/>
      <c r="E2" s="271"/>
      <c r="F2" s="271"/>
      <c r="G2" s="271"/>
      <c r="H2" s="271"/>
      <c r="I2" s="271"/>
      <c r="J2" s="271"/>
      <c r="K2" s="271"/>
      <c r="L2" s="271"/>
      <c r="M2" s="271"/>
      <c r="N2" s="271"/>
      <c r="O2" s="271"/>
      <c r="P2" s="271"/>
      <c r="Q2" s="271"/>
    </row>
    <row r="3" spans="1:25" ht="5.25" customHeight="1" x14ac:dyDescent="0.2">
      <c r="B3" s="9"/>
      <c r="C3" s="2"/>
      <c r="D3" s="2"/>
      <c r="E3" s="2"/>
      <c r="F3" s="2"/>
      <c r="G3" s="2"/>
      <c r="H3" s="2"/>
      <c r="J3" s="2"/>
      <c r="K3" s="2"/>
      <c r="L3" s="2"/>
      <c r="M3" s="2"/>
      <c r="N3" s="2"/>
      <c r="O3" s="2"/>
      <c r="P3" s="2"/>
    </row>
    <row r="4" spans="1:25" ht="13.5" thickBot="1" x14ac:dyDescent="0.25">
      <c r="B4" s="292" t="s">
        <v>42</v>
      </c>
      <c r="C4" s="292"/>
      <c r="D4" s="293" t="s">
        <v>279</v>
      </c>
      <c r="E4" s="294"/>
      <c r="F4" s="2"/>
      <c r="G4" s="2"/>
      <c r="H4" s="2"/>
      <c r="J4" s="2"/>
      <c r="K4" s="2"/>
      <c r="L4" s="2"/>
      <c r="M4" s="2"/>
      <c r="N4" s="2"/>
      <c r="O4" s="2"/>
      <c r="P4" s="2"/>
    </row>
    <row r="5" spans="1:25" ht="13.5" thickBot="1" x14ac:dyDescent="0.25">
      <c r="B5" s="292" t="s">
        <v>43</v>
      </c>
      <c r="C5" s="292"/>
      <c r="D5" s="22">
        <v>1</v>
      </c>
      <c r="E5" s="23" t="s">
        <v>262</v>
      </c>
      <c r="F5" s="24" t="s">
        <v>44</v>
      </c>
      <c r="G5" s="295" t="s">
        <v>263</v>
      </c>
      <c r="H5" s="295"/>
      <c r="I5" s="295"/>
      <c r="J5" s="295"/>
      <c r="K5" s="2"/>
      <c r="L5" s="2"/>
      <c r="M5" s="25" t="s">
        <v>17</v>
      </c>
      <c r="N5" s="26" t="str">
        <f>DQI!I10</f>
        <v>1,2,3,1,1</v>
      </c>
      <c r="O5" s="27"/>
      <c r="P5" s="18" t="s">
        <v>45</v>
      </c>
    </row>
    <row r="6" spans="1:25" ht="27.75" customHeight="1" x14ac:dyDescent="0.2">
      <c r="B6" s="296" t="s">
        <v>46</v>
      </c>
      <c r="C6" s="297"/>
      <c r="D6" s="298" t="s">
        <v>272</v>
      </c>
      <c r="E6" s="299"/>
      <c r="F6" s="299"/>
      <c r="G6" s="299"/>
      <c r="H6" s="299"/>
      <c r="I6" s="299"/>
      <c r="J6" s="299"/>
      <c r="K6" s="299"/>
      <c r="L6" s="299"/>
      <c r="M6" s="299"/>
      <c r="N6" s="299"/>
      <c r="O6" s="300"/>
      <c r="P6" s="28"/>
    </row>
    <row r="7" spans="1:25" ht="13.5" thickBot="1" x14ac:dyDescent="0.25">
      <c r="B7" s="9"/>
      <c r="C7" s="2"/>
      <c r="D7" s="2"/>
      <c r="E7" s="2"/>
      <c r="F7" s="2"/>
      <c r="G7" s="2"/>
      <c r="H7" s="2"/>
      <c r="J7" s="2"/>
      <c r="K7" s="2"/>
      <c r="L7" s="2"/>
      <c r="M7" s="2"/>
      <c r="N7" s="2"/>
      <c r="O7" s="2"/>
      <c r="P7" s="2"/>
    </row>
    <row r="8" spans="1:25" s="30" customFormat="1" ht="15.75" customHeight="1" thickBot="1" x14ac:dyDescent="0.25">
      <c r="A8" s="29"/>
      <c r="B8" s="301" t="s">
        <v>47</v>
      </c>
      <c r="C8" s="302"/>
      <c r="D8" s="302"/>
      <c r="E8" s="302"/>
      <c r="F8" s="302"/>
      <c r="G8" s="302"/>
      <c r="H8" s="302"/>
      <c r="I8" s="302"/>
      <c r="J8" s="302"/>
      <c r="K8" s="302"/>
      <c r="L8" s="302"/>
      <c r="M8" s="302"/>
      <c r="N8" s="302"/>
      <c r="O8" s="302"/>
      <c r="P8" s="302"/>
      <c r="Q8" s="303"/>
      <c r="R8" s="29"/>
      <c r="S8" s="29"/>
      <c r="T8" s="29"/>
      <c r="U8" s="29"/>
      <c r="V8" s="29"/>
      <c r="W8" s="29"/>
      <c r="X8" s="29"/>
      <c r="Y8" s="29"/>
    </row>
    <row r="9" spans="1:25" x14ac:dyDescent="0.2">
      <c r="B9" s="9"/>
      <c r="C9" s="2"/>
      <c r="D9" s="2"/>
      <c r="E9" s="2"/>
      <c r="F9" s="2"/>
      <c r="G9" s="2"/>
      <c r="H9" s="2"/>
      <c r="J9" s="2"/>
      <c r="K9" s="2"/>
      <c r="L9" s="2"/>
      <c r="M9" s="2"/>
      <c r="N9" s="2"/>
      <c r="O9" s="2"/>
      <c r="P9" s="2"/>
    </row>
    <row r="10" spans="1:25" x14ac:dyDescent="0.2">
      <c r="B10" s="292" t="s">
        <v>48</v>
      </c>
      <c r="C10" s="292"/>
      <c r="D10" s="304" t="s">
        <v>254</v>
      </c>
      <c r="E10" s="305"/>
      <c r="F10" s="2"/>
      <c r="G10" s="31" t="s">
        <v>49</v>
      </c>
      <c r="H10" s="32"/>
      <c r="I10" s="32"/>
      <c r="J10" s="32"/>
      <c r="K10" s="32"/>
      <c r="L10" s="32"/>
      <c r="M10" s="32"/>
      <c r="N10" s="32"/>
      <c r="O10" s="33"/>
      <c r="P10" s="2"/>
    </row>
    <row r="11" spans="1:25" ht="27" customHeight="1" x14ac:dyDescent="0.2">
      <c r="B11" s="288" t="s">
        <v>50</v>
      </c>
      <c r="C11" s="289"/>
      <c r="D11" s="290" t="s">
        <v>255</v>
      </c>
      <c r="E11" s="291"/>
      <c r="F11" s="2"/>
      <c r="G11" s="34" t="str">
        <f>CONCATENATE("Reference Flow: ",D5," ",E5," of ",G5)</f>
        <v>Reference Flow: 1 L of Flowback Water</v>
      </c>
      <c r="H11" s="35"/>
      <c r="I11" s="35"/>
      <c r="J11" s="35"/>
      <c r="K11" s="35"/>
      <c r="L11" s="35"/>
      <c r="M11" s="35"/>
      <c r="N11" s="35"/>
      <c r="O11" s="36"/>
      <c r="P11" s="2"/>
    </row>
    <row r="12" spans="1:25" x14ac:dyDescent="0.2">
      <c r="B12" s="292" t="s">
        <v>51</v>
      </c>
      <c r="C12" s="292"/>
      <c r="D12" s="306" t="s">
        <v>256</v>
      </c>
      <c r="E12" s="306"/>
      <c r="F12" s="2"/>
      <c r="G12" s="34"/>
      <c r="H12" s="35"/>
      <c r="I12" s="35"/>
      <c r="J12" s="35"/>
      <c r="K12" s="35"/>
      <c r="L12" s="35"/>
      <c r="M12" s="35"/>
      <c r="N12" s="35"/>
      <c r="O12" s="36"/>
      <c r="P12" s="2"/>
    </row>
    <row r="13" spans="1:25" ht="12.75" customHeight="1" x14ac:dyDescent="0.2">
      <c r="B13" s="292" t="s">
        <v>52</v>
      </c>
      <c r="C13" s="292"/>
      <c r="D13" s="306" t="s">
        <v>110</v>
      </c>
      <c r="E13" s="306"/>
      <c r="F13" s="2"/>
      <c r="G13" s="307" t="s">
        <v>271</v>
      </c>
      <c r="H13" s="308"/>
      <c r="I13" s="308"/>
      <c r="J13" s="308"/>
      <c r="K13" s="308"/>
      <c r="L13" s="308"/>
      <c r="M13" s="308"/>
      <c r="N13" s="308"/>
      <c r="O13" s="309"/>
      <c r="P13" s="2"/>
    </row>
    <row r="14" spans="1:25" x14ac:dyDescent="0.2">
      <c r="B14" s="292" t="s">
        <v>53</v>
      </c>
      <c r="C14" s="292"/>
      <c r="D14" s="306" t="s">
        <v>99</v>
      </c>
      <c r="E14" s="306"/>
      <c r="F14" s="2"/>
      <c r="G14" s="307"/>
      <c r="H14" s="308"/>
      <c r="I14" s="308"/>
      <c r="J14" s="308"/>
      <c r="K14" s="308"/>
      <c r="L14" s="308"/>
      <c r="M14" s="308"/>
      <c r="N14" s="308"/>
      <c r="O14" s="309"/>
      <c r="P14" s="2"/>
    </row>
    <row r="15" spans="1:25" x14ac:dyDescent="0.2">
      <c r="B15" s="292" t="s">
        <v>54</v>
      </c>
      <c r="C15" s="292"/>
      <c r="D15" s="306" t="s">
        <v>257</v>
      </c>
      <c r="E15" s="306"/>
      <c r="F15" s="2"/>
      <c r="G15" s="307"/>
      <c r="H15" s="308"/>
      <c r="I15" s="308"/>
      <c r="J15" s="308"/>
      <c r="K15" s="308"/>
      <c r="L15" s="308"/>
      <c r="M15" s="308"/>
      <c r="N15" s="308"/>
      <c r="O15" s="309"/>
      <c r="P15" s="2"/>
    </row>
    <row r="16" spans="1:25" x14ac:dyDescent="0.2">
      <c r="B16" s="292" t="s">
        <v>55</v>
      </c>
      <c r="C16" s="292"/>
      <c r="D16" s="306" t="s">
        <v>95</v>
      </c>
      <c r="E16" s="306"/>
      <c r="F16" s="2"/>
      <c r="G16" s="307"/>
      <c r="H16" s="308"/>
      <c r="I16" s="308"/>
      <c r="J16" s="308"/>
      <c r="K16" s="308"/>
      <c r="L16" s="308"/>
      <c r="M16" s="308"/>
      <c r="N16" s="308"/>
      <c r="O16" s="309"/>
      <c r="P16" s="2"/>
    </row>
    <row r="17" spans="1:25" ht="23.45" customHeight="1" x14ac:dyDescent="0.2">
      <c r="B17" s="311" t="s">
        <v>56</v>
      </c>
      <c r="C17" s="312"/>
      <c r="D17" s="313"/>
      <c r="E17" s="313"/>
      <c r="F17" s="2"/>
      <c r="G17" s="37" t="s">
        <v>264</v>
      </c>
      <c r="H17" s="38"/>
      <c r="I17" s="38"/>
      <c r="J17" s="38"/>
      <c r="K17" s="38"/>
      <c r="L17" s="38"/>
      <c r="M17" s="38"/>
      <c r="N17" s="38"/>
      <c r="O17" s="39"/>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0" customFormat="1" ht="15.75" customHeight="1" thickBot="1" x14ac:dyDescent="0.25">
      <c r="A20" s="29"/>
      <c r="B20" s="301" t="s">
        <v>57</v>
      </c>
      <c r="C20" s="302"/>
      <c r="D20" s="302"/>
      <c r="E20" s="302"/>
      <c r="F20" s="302"/>
      <c r="G20" s="302"/>
      <c r="H20" s="302"/>
      <c r="I20" s="302"/>
      <c r="J20" s="302"/>
      <c r="K20" s="302"/>
      <c r="L20" s="302"/>
      <c r="M20" s="302"/>
      <c r="N20" s="302"/>
      <c r="O20" s="302"/>
      <c r="P20" s="302"/>
      <c r="Q20" s="303"/>
      <c r="R20" s="29"/>
      <c r="S20" s="29"/>
      <c r="T20" s="29"/>
      <c r="U20" s="29"/>
      <c r="V20" s="29"/>
      <c r="W20" s="29"/>
      <c r="X20" s="29"/>
      <c r="Y20" s="29"/>
    </row>
    <row r="21" spans="1:25" x14ac:dyDescent="0.2">
      <c r="B21" s="9"/>
      <c r="C21" s="2"/>
      <c r="D21" s="2"/>
      <c r="E21" s="2"/>
      <c r="F21" s="2"/>
      <c r="G21" s="40" t="s">
        <v>58</v>
      </c>
      <c r="H21" s="2"/>
      <c r="J21" s="2"/>
      <c r="K21" s="2"/>
      <c r="L21" s="2"/>
      <c r="M21" s="2"/>
      <c r="N21" s="2"/>
      <c r="O21" s="2"/>
      <c r="P21" s="2"/>
    </row>
    <row r="22" spans="1:25" x14ac:dyDescent="0.2">
      <c r="B22" s="9"/>
      <c r="C22" s="41" t="s">
        <v>59</v>
      </c>
      <c r="D22" s="41" t="s">
        <v>60</v>
      </c>
      <c r="E22" s="41" t="s">
        <v>61</v>
      </c>
      <c r="F22" s="41" t="s">
        <v>62</v>
      </c>
      <c r="G22" s="41" t="s">
        <v>63</v>
      </c>
      <c r="H22" s="41" t="s">
        <v>64</v>
      </c>
      <c r="I22" s="41" t="s">
        <v>65</v>
      </c>
      <c r="J22" s="314" t="s">
        <v>66</v>
      </c>
      <c r="K22" s="314"/>
      <c r="L22" s="314"/>
      <c r="M22" s="314"/>
      <c r="N22" s="314"/>
      <c r="O22" s="314"/>
      <c r="P22" s="314"/>
      <c r="Q22" s="314"/>
    </row>
    <row r="23" spans="1:25" x14ac:dyDescent="0.2">
      <c r="B23" s="18">
        <f t="shared" ref="B23:B36" si="0">LEN(C23)</f>
        <v>20</v>
      </c>
      <c r="C23" s="42" t="s">
        <v>253</v>
      </c>
      <c r="D23" s="43"/>
      <c r="E23" s="44">
        <v>1</v>
      </c>
      <c r="F23" s="44">
        <v>1</v>
      </c>
      <c r="G23" s="44">
        <v>1</v>
      </c>
      <c r="H23" s="253" t="s">
        <v>259</v>
      </c>
      <c r="I23" s="45"/>
      <c r="J23" s="315" t="s">
        <v>258</v>
      </c>
      <c r="K23" s="315"/>
      <c r="L23" s="315"/>
      <c r="M23" s="315"/>
      <c r="N23" s="315"/>
      <c r="O23" s="315"/>
      <c r="P23" s="315"/>
      <c r="Q23" s="315"/>
    </row>
    <row r="24" spans="1:25" x14ac:dyDescent="0.2">
      <c r="B24" s="18">
        <f t="shared" si="0"/>
        <v>44</v>
      </c>
      <c r="C24" s="249" t="s">
        <v>244</v>
      </c>
      <c r="D24" s="43"/>
      <c r="E24" s="252">
        <f>PS!$C$7</f>
        <v>0.43</v>
      </c>
      <c r="F24" s="252">
        <f>PS!$C$7</f>
        <v>0.43</v>
      </c>
      <c r="G24" s="252">
        <f>PS!$C$7</f>
        <v>0.43</v>
      </c>
      <c r="H24" s="253" t="s">
        <v>260</v>
      </c>
      <c r="I24" s="378" t="s">
        <v>312</v>
      </c>
      <c r="J24" s="379" t="s">
        <v>313</v>
      </c>
      <c r="K24" s="380"/>
      <c r="L24" s="380"/>
      <c r="M24" s="380"/>
      <c r="N24" s="380"/>
      <c r="O24" s="380"/>
      <c r="P24" s="380"/>
      <c r="Q24" s="381"/>
    </row>
    <row r="25" spans="1:25" x14ac:dyDescent="0.2">
      <c r="B25" s="18">
        <f t="shared" si="0"/>
        <v>35</v>
      </c>
      <c r="C25" s="89" t="s">
        <v>245</v>
      </c>
      <c r="D25" s="43"/>
      <c r="E25" s="252">
        <f>PS!$C$8</f>
        <v>0.56999999999999995</v>
      </c>
      <c r="F25" s="252">
        <f>PS!$C$8</f>
        <v>0.56999999999999995</v>
      </c>
      <c r="G25" s="252">
        <f>PS!$C$8</f>
        <v>0.56999999999999995</v>
      </c>
      <c r="H25" s="253" t="s">
        <v>260</v>
      </c>
      <c r="I25" s="378" t="s">
        <v>312</v>
      </c>
      <c r="J25" s="379" t="s">
        <v>314</v>
      </c>
      <c r="K25" s="380"/>
      <c r="L25" s="380"/>
      <c r="M25" s="380"/>
      <c r="N25" s="380"/>
      <c r="O25" s="380"/>
      <c r="P25" s="380"/>
      <c r="Q25" s="381"/>
    </row>
    <row r="26" spans="1:25" x14ac:dyDescent="0.2">
      <c r="B26" s="18">
        <f t="shared" si="0"/>
        <v>34</v>
      </c>
      <c r="C26" s="89" t="s">
        <v>246</v>
      </c>
      <c r="D26" s="43"/>
      <c r="E26" s="252">
        <f>PS!$C$9</f>
        <v>0</v>
      </c>
      <c r="F26" s="252">
        <f>PS!$C$9</f>
        <v>0</v>
      </c>
      <c r="G26" s="252">
        <f>PS!$C$9</f>
        <v>0</v>
      </c>
      <c r="H26" s="253" t="s">
        <v>260</v>
      </c>
      <c r="I26" s="378" t="s">
        <v>312</v>
      </c>
      <c r="J26" s="379" t="s">
        <v>315</v>
      </c>
      <c r="K26" s="380"/>
      <c r="L26" s="380"/>
      <c r="M26" s="380"/>
      <c r="N26" s="380"/>
      <c r="O26" s="380"/>
      <c r="P26" s="380"/>
      <c r="Q26" s="381"/>
    </row>
    <row r="27" spans="1:25" x14ac:dyDescent="0.2">
      <c r="B27" s="18">
        <f t="shared" si="0"/>
        <v>31</v>
      </c>
      <c r="C27" s="89" t="s">
        <v>247</v>
      </c>
      <c r="D27" s="43"/>
      <c r="E27" s="252">
        <f>PS!$C$10</f>
        <v>0</v>
      </c>
      <c r="F27" s="252">
        <f>PS!$C$10</f>
        <v>0</v>
      </c>
      <c r="G27" s="252">
        <f>PS!$C$10</f>
        <v>0</v>
      </c>
      <c r="H27" s="253" t="s">
        <v>260</v>
      </c>
      <c r="I27" s="45">
        <v>2</v>
      </c>
      <c r="J27" s="382" t="s">
        <v>316</v>
      </c>
      <c r="K27" s="250"/>
      <c r="L27" s="250"/>
      <c r="M27" s="250"/>
      <c r="N27" s="250"/>
      <c r="O27" s="250"/>
      <c r="P27" s="250"/>
      <c r="Q27" s="251"/>
    </row>
    <row r="28" spans="1:25" x14ac:dyDescent="0.2">
      <c r="B28" s="18">
        <f t="shared" si="0"/>
        <v>44</v>
      </c>
      <c r="C28" s="89" t="s">
        <v>248</v>
      </c>
      <c r="D28" s="43"/>
      <c r="E28" s="252">
        <f>PS!$C$11</f>
        <v>0</v>
      </c>
      <c r="F28" s="252">
        <f>PS!$C$11</f>
        <v>0</v>
      </c>
      <c r="G28" s="252">
        <f>PS!$C$11</f>
        <v>0</v>
      </c>
      <c r="H28" s="253" t="s">
        <v>260</v>
      </c>
      <c r="I28" s="45">
        <v>2</v>
      </c>
      <c r="J28" s="382" t="s">
        <v>317</v>
      </c>
      <c r="K28" s="250"/>
      <c r="L28" s="250"/>
      <c r="M28" s="250"/>
      <c r="N28" s="250"/>
      <c r="O28" s="250"/>
      <c r="P28" s="250"/>
      <c r="Q28" s="251"/>
    </row>
    <row r="29" spans="1:25" x14ac:dyDescent="0.2">
      <c r="B29" s="18">
        <f t="shared" si="0"/>
        <v>45</v>
      </c>
      <c r="C29" s="89" t="s">
        <v>249</v>
      </c>
      <c r="D29" s="43"/>
      <c r="E29" s="252">
        <f>PS!$C$12</f>
        <v>0</v>
      </c>
      <c r="F29" s="252">
        <f>PS!$C$12</f>
        <v>0</v>
      </c>
      <c r="G29" s="252">
        <f>PS!$C$12</f>
        <v>0</v>
      </c>
      <c r="H29" s="253" t="s">
        <v>260</v>
      </c>
      <c r="I29" s="45">
        <v>2</v>
      </c>
      <c r="J29" s="382" t="s">
        <v>318</v>
      </c>
      <c r="K29" s="250"/>
      <c r="L29" s="250"/>
      <c r="M29" s="250"/>
      <c r="N29" s="250"/>
      <c r="O29" s="250"/>
      <c r="P29" s="250"/>
      <c r="Q29" s="251"/>
    </row>
    <row r="30" spans="1:25" x14ac:dyDescent="0.2">
      <c r="B30" s="18">
        <f t="shared" si="0"/>
        <v>36</v>
      </c>
      <c r="C30" s="249" t="s">
        <v>273</v>
      </c>
      <c r="D30" s="43" t="s">
        <v>306</v>
      </c>
      <c r="E30" s="252">
        <f>E24*$E$23</f>
        <v>0.43</v>
      </c>
      <c r="F30" s="252">
        <f t="shared" ref="F30:F35" si="1">F24*$F$23</f>
        <v>0.43</v>
      </c>
      <c r="G30" s="252">
        <f t="shared" ref="G30:G35" si="2">G24*$G$23</f>
        <v>0.43</v>
      </c>
      <c r="H30" s="253" t="s">
        <v>261</v>
      </c>
      <c r="I30" s="45"/>
      <c r="J30" s="379" t="s">
        <v>319</v>
      </c>
      <c r="K30" s="380"/>
      <c r="L30" s="380"/>
      <c r="M30" s="380"/>
      <c r="N30" s="380"/>
      <c r="O30" s="380"/>
      <c r="P30" s="380"/>
      <c r="Q30" s="381"/>
    </row>
    <row r="31" spans="1:25" x14ac:dyDescent="0.2">
      <c r="B31" s="18">
        <f t="shared" si="0"/>
        <v>27</v>
      </c>
      <c r="C31" s="89" t="s">
        <v>274</v>
      </c>
      <c r="D31" s="43" t="s">
        <v>307</v>
      </c>
      <c r="E31" s="252">
        <f t="shared" ref="E31:E35" si="3">E25*$E$23</f>
        <v>0.56999999999999995</v>
      </c>
      <c r="F31" s="252">
        <f t="shared" si="1"/>
        <v>0.56999999999999995</v>
      </c>
      <c r="G31" s="252">
        <f t="shared" si="2"/>
        <v>0.56999999999999995</v>
      </c>
      <c r="H31" s="253" t="s">
        <v>261</v>
      </c>
      <c r="I31" s="45"/>
      <c r="J31" s="379" t="s">
        <v>320</v>
      </c>
      <c r="K31" s="380"/>
      <c r="L31" s="380"/>
      <c r="M31" s="380"/>
      <c r="N31" s="380"/>
      <c r="O31" s="380"/>
      <c r="P31" s="380"/>
      <c r="Q31" s="381"/>
    </row>
    <row r="32" spans="1:25" x14ac:dyDescent="0.2">
      <c r="B32" s="18">
        <f t="shared" si="0"/>
        <v>26</v>
      </c>
      <c r="C32" s="89" t="s">
        <v>275</v>
      </c>
      <c r="D32" s="43" t="s">
        <v>308</v>
      </c>
      <c r="E32" s="252">
        <f t="shared" si="3"/>
        <v>0</v>
      </c>
      <c r="F32" s="252">
        <f t="shared" si="1"/>
        <v>0</v>
      </c>
      <c r="G32" s="252">
        <f t="shared" si="2"/>
        <v>0</v>
      </c>
      <c r="H32" s="253" t="s">
        <v>261</v>
      </c>
      <c r="I32" s="45"/>
      <c r="J32" s="379" t="s">
        <v>321</v>
      </c>
      <c r="K32" s="380"/>
      <c r="L32" s="380"/>
      <c r="M32" s="380"/>
      <c r="N32" s="380"/>
      <c r="O32" s="380"/>
      <c r="P32" s="380"/>
      <c r="Q32" s="381"/>
    </row>
    <row r="33" spans="1:25" x14ac:dyDescent="0.2">
      <c r="B33" s="18">
        <f t="shared" si="0"/>
        <v>23</v>
      </c>
      <c r="C33" s="89" t="s">
        <v>276</v>
      </c>
      <c r="D33" s="43" t="s">
        <v>309</v>
      </c>
      <c r="E33" s="252">
        <f t="shared" si="3"/>
        <v>0</v>
      </c>
      <c r="F33" s="252">
        <f t="shared" si="1"/>
        <v>0</v>
      </c>
      <c r="G33" s="252">
        <f t="shared" si="2"/>
        <v>0</v>
      </c>
      <c r="H33" s="253" t="s">
        <v>261</v>
      </c>
      <c r="I33" s="45"/>
      <c r="J33" s="379" t="s">
        <v>322</v>
      </c>
      <c r="K33" s="380"/>
      <c r="L33" s="380"/>
      <c r="M33" s="380"/>
      <c r="N33" s="380"/>
      <c r="O33" s="380"/>
      <c r="P33" s="380"/>
      <c r="Q33" s="381"/>
    </row>
    <row r="34" spans="1:25" x14ac:dyDescent="0.2">
      <c r="B34" s="18">
        <f t="shared" si="0"/>
        <v>36</v>
      </c>
      <c r="C34" s="89" t="s">
        <v>277</v>
      </c>
      <c r="D34" s="43" t="s">
        <v>310</v>
      </c>
      <c r="E34" s="252">
        <f t="shared" si="3"/>
        <v>0</v>
      </c>
      <c r="F34" s="252">
        <f t="shared" si="1"/>
        <v>0</v>
      </c>
      <c r="G34" s="252">
        <f t="shared" si="2"/>
        <v>0</v>
      </c>
      <c r="H34" s="253" t="s">
        <v>261</v>
      </c>
      <c r="I34" s="45"/>
      <c r="J34" s="379" t="s">
        <v>323</v>
      </c>
      <c r="K34" s="380"/>
      <c r="L34" s="380"/>
      <c r="M34" s="380"/>
      <c r="N34" s="380"/>
      <c r="O34" s="380"/>
      <c r="P34" s="380"/>
      <c r="Q34" s="381"/>
    </row>
    <row r="35" spans="1:25" x14ac:dyDescent="0.2">
      <c r="B35" s="18">
        <f t="shared" si="0"/>
        <v>37</v>
      </c>
      <c r="C35" s="89" t="s">
        <v>278</v>
      </c>
      <c r="D35" s="43" t="s">
        <v>311</v>
      </c>
      <c r="E35" s="252">
        <f t="shared" si="3"/>
        <v>0</v>
      </c>
      <c r="F35" s="252">
        <f t="shared" si="1"/>
        <v>0</v>
      </c>
      <c r="G35" s="252">
        <f t="shared" si="2"/>
        <v>0</v>
      </c>
      <c r="H35" s="253" t="s">
        <v>261</v>
      </c>
      <c r="I35" s="45"/>
      <c r="J35" s="379" t="s">
        <v>324</v>
      </c>
      <c r="K35" s="380"/>
      <c r="L35" s="380"/>
      <c r="M35" s="380"/>
      <c r="N35" s="380"/>
      <c r="O35" s="380"/>
      <c r="P35" s="380"/>
      <c r="Q35" s="381"/>
    </row>
    <row r="36" spans="1:25" x14ac:dyDescent="0.2">
      <c r="B36" s="18">
        <f t="shared" si="0"/>
        <v>0</v>
      </c>
      <c r="C36" s="42"/>
      <c r="D36" s="43"/>
      <c r="E36" s="44"/>
      <c r="F36" s="45"/>
      <c r="G36" s="46"/>
      <c r="H36" s="47"/>
      <c r="I36" s="45"/>
      <c r="J36" s="315"/>
      <c r="K36" s="315"/>
      <c r="L36" s="315"/>
      <c r="M36" s="315"/>
      <c r="N36" s="315"/>
      <c r="O36" s="315"/>
      <c r="P36" s="315"/>
      <c r="Q36" s="315"/>
    </row>
    <row r="37" spans="1:25" x14ac:dyDescent="0.2">
      <c r="B37" s="9"/>
      <c r="C37" s="48" t="s">
        <v>67</v>
      </c>
      <c r="D37" s="49" t="s">
        <v>68</v>
      </c>
      <c r="E37" s="50"/>
      <c r="F37" s="50"/>
      <c r="G37" s="50"/>
      <c r="H37" s="51"/>
      <c r="I37" s="52"/>
      <c r="J37" s="310"/>
      <c r="K37" s="310"/>
      <c r="L37" s="310"/>
      <c r="M37" s="310"/>
      <c r="N37" s="310"/>
      <c r="O37" s="310"/>
      <c r="P37" s="310"/>
      <c r="Q37" s="310"/>
    </row>
    <row r="38" spans="1:25" ht="13.5" thickBot="1" x14ac:dyDescent="0.25">
      <c r="B38" s="9"/>
      <c r="C38" s="2"/>
      <c r="D38" s="2"/>
      <c r="E38" s="2"/>
      <c r="F38" s="2"/>
      <c r="G38" s="2"/>
      <c r="H38" s="2"/>
      <c r="J38" s="2"/>
      <c r="K38" s="2"/>
      <c r="L38" s="2"/>
      <c r="M38" s="2"/>
      <c r="N38" s="2"/>
      <c r="O38" s="2"/>
      <c r="P38" s="2"/>
    </row>
    <row r="39" spans="1:25" s="30" customFormat="1" ht="15.75" customHeight="1" thickBot="1" x14ac:dyDescent="0.25">
      <c r="A39" s="29"/>
      <c r="B39" s="301" t="s">
        <v>69</v>
      </c>
      <c r="C39" s="302"/>
      <c r="D39" s="302"/>
      <c r="E39" s="302"/>
      <c r="F39" s="302"/>
      <c r="G39" s="302"/>
      <c r="H39" s="302"/>
      <c r="I39" s="302"/>
      <c r="J39" s="302"/>
      <c r="K39" s="302"/>
      <c r="L39" s="302"/>
      <c r="M39" s="302"/>
      <c r="N39" s="302"/>
      <c r="O39" s="302"/>
      <c r="P39" s="302"/>
      <c r="Q39" s="303"/>
      <c r="R39" s="29"/>
      <c r="S39" s="29"/>
      <c r="T39" s="29"/>
      <c r="U39" s="29"/>
      <c r="V39" s="29"/>
      <c r="W39" s="29"/>
      <c r="X39" s="29"/>
      <c r="Y39" s="29"/>
    </row>
    <row r="40" spans="1:25" x14ac:dyDescent="0.2">
      <c r="B40" s="9"/>
      <c r="C40" s="2"/>
      <c r="D40" s="2"/>
      <c r="E40" s="2"/>
      <c r="F40" s="2"/>
      <c r="G40" s="2"/>
      <c r="H40" s="40" t="s">
        <v>70</v>
      </c>
      <c r="J40" s="2"/>
      <c r="K40" s="2"/>
      <c r="L40" s="2"/>
      <c r="M40" s="2"/>
      <c r="N40" s="2"/>
      <c r="O40" s="2"/>
      <c r="P40" s="2"/>
    </row>
    <row r="41" spans="1:25" x14ac:dyDescent="0.2">
      <c r="B41" s="9"/>
      <c r="C41" s="41" t="s">
        <v>71</v>
      </c>
      <c r="D41" s="41" t="s">
        <v>72</v>
      </c>
      <c r="E41" s="41" t="s">
        <v>61</v>
      </c>
      <c r="F41" s="41" t="s">
        <v>73</v>
      </c>
      <c r="G41" s="41" t="s">
        <v>71</v>
      </c>
      <c r="H41" s="41" t="s">
        <v>64</v>
      </c>
      <c r="I41" s="41" t="s">
        <v>74</v>
      </c>
      <c r="J41" s="41" t="s">
        <v>75</v>
      </c>
      <c r="K41" s="41" t="s">
        <v>76</v>
      </c>
      <c r="L41" s="41" t="s">
        <v>77</v>
      </c>
      <c r="M41" s="41" t="s">
        <v>65</v>
      </c>
      <c r="N41" s="41" t="s">
        <v>17</v>
      </c>
      <c r="O41" s="314" t="s">
        <v>66</v>
      </c>
      <c r="P41" s="314"/>
      <c r="Q41" s="314"/>
      <c r="X41" s="29"/>
      <c r="Y41" s="29"/>
    </row>
    <row r="42" spans="1:25" ht="14.25" customHeight="1" x14ac:dyDescent="0.2">
      <c r="B42" s="9"/>
      <c r="C42" s="53" t="s">
        <v>253</v>
      </c>
      <c r="D42" s="54" t="s">
        <v>305</v>
      </c>
      <c r="E42" s="55">
        <v>1</v>
      </c>
      <c r="F42" s="55" t="s">
        <v>262</v>
      </c>
      <c r="G42" s="254"/>
      <c r="H42" s="57" t="str">
        <f>IF($C42="","",VLOOKUP($C42,$C$22:$H$37,6,FALSE))</f>
        <v>[L]</v>
      </c>
      <c r="I42" s="58">
        <v>1</v>
      </c>
      <c r="J42" s="55"/>
      <c r="K42" s="59" t="s">
        <v>92</v>
      </c>
      <c r="L42" s="55" t="s">
        <v>96</v>
      </c>
      <c r="M42" s="60"/>
      <c r="N42" s="60"/>
      <c r="O42" s="317" t="s">
        <v>258</v>
      </c>
      <c r="P42" s="317"/>
      <c r="Q42" s="317"/>
      <c r="X42" s="29"/>
      <c r="Y42" s="29"/>
    </row>
    <row r="43" spans="1:25" x14ac:dyDescent="0.2">
      <c r="B43" s="9"/>
      <c r="C43" s="55"/>
      <c r="D43" s="61"/>
      <c r="E43" s="55"/>
      <c r="F43" s="55"/>
      <c r="G43" s="56">
        <f>IF($C43="",1,VLOOKUP($C43,$C$22:$H$37,3,FALSE))</f>
        <v>1</v>
      </c>
      <c r="H43" s="57" t="str">
        <f>IF($C43="","",VLOOKUP($C43,$C$22:$H$37,6,FALSE))</f>
        <v/>
      </c>
      <c r="I43" s="58" t="str">
        <f t="shared" ref="I43" si="4">IF(D43="","",E43*G43*$D$5)</f>
        <v/>
      </c>
      <c r="J43" s="55"/>
      <c r="K43" s="59"/>
      <c r="L43" s="55"/>
      <c r="M43" s="60"/>
      <c r="N43" s="60"/>
      <c r="O43" s="318"/>
      <c r="P43" s="318"/>
      <c r="Q43" s="318"/>
      <c r="X43" s="29"/>
      <c r="Y43" s="29"/>
    </row>
    <row r="44" spans="1:25" x14ac:dyDescent="0.2">
      <c r="B44" s="9"/>
      <c r="C44" s="62" t="s">
        <v>67</v>
      </c>
      <c r="D44" s="49" t="s">
        <v>68</v>
      </c>
      <c r="E44" s="63" t="s">
        <v>78</v>
      </c>
      <c r="F44" s="49"/>
      <c r="G44" s="49"/>
      <c r="H44" s="49"/>
      <c r="I44" s="63" t="s">
        <v>79</v>
      </c>
      <c r="J44" s="49"/>
      <c r="K44" s="63"/>
      <c r="L44" s="49" t="s">
        <v>80</v>
      </c>
      <c r="M44" s="64"/>
      <c r="N44" s="64"/>
      <c r="O44" s="316"/>
      <c r="P44" s="316"/>
      <c r="Q44" s="316"/>
      <c r="X44" s="29"/>
      <c r="Y44" s="29"/>
    </row>
    <row r="45" spans="1:25" s="2" customFormat="1" ht="13.5" thickBot="1" x14ac:dyDescent="0.25">
      <c r="B45" s="9"/>
      <c r="X45" s="29"/>
      <c r="Y45" s="29"/>
    </row>
    <row r="46" spans="1:25" s="30" customFormat="1" ht="15.75" customHeight="1" thickBot="1" x14ac:dyDescent="0.25">
      <c r="A46" s="29"/>
      <c r="B46" s="301" t="s">
        <v>81</v>
      </c>
      <c r="C46" s="302"/>
      <c r="D46" s="302"/>
      <c r="E46" s="302"/>
      <c r="F46" s="302"/>
      <c r="G46" s="302"/>
      <c r="H46" s="302"/>
      <c r="I46" s="302"/>
      <c r="J46" s="302"/>
      <c r="K46" s="302"/>
      <c r="L46" s="302"/>
      <c r="M46" s="302"/>
      <c r="N46" s="302"/>
      <c r="O46" s="302"/>
      <c r="P46" s="302"/>
      <c r="Q46" s="303"/>
      <c r="R46" s="29"/>
      <c r="S46" s="29"/>
      <c r="T46" s="29"/>
      <c r="U46" s="29"/>
      <c r="V46" s="29"/>
      <c r="W46" s="29"/>
      <c r="X46" s="29"/>
      <c r="Y46" s="29"/>
    </row>
    <row r="47" spans="1:25" x14ac:dyDescent="0.2">
      <c r="B47" s="9"/>
      <c r="C47" s="2"/>
      <c r="D47" s="2"/>
      <c r="E47" s="2"/>
      <c r="F47" s="2"/>
      <c r="G47" s="2"/>
      <c r="H47" s="40" t="s">
        <v>82</v>
      </c>
      <c r="J47" s="2"/>
      <c r="K47" s="2"/>
      <c r="L47" s="2"/>
      <c r="M47" s="2"/>
      <c r="N47" s="2"/>
      <c r="O47" s="2"/>
      <c r="P47" s="2"/>
      <c r="X47" s="29"/>
      <c r="Y47" s="29"/>
    </row>
    <row r="48" spans="1:25" x14ac:dyDescent="0.2">
      <c r="B48" s="9"/>
      <c r="C48" s="41" t="s">
        <v>71</v>
      </c>
      <c r="D48" s="41" t="s">
        <v>72</v>
      </c>
      <c r="E48" s="41" t="s">
        <v>61</v>
      </c>
      <c r="F48" s="41" t="s">
        <v>73</v>
      </c>
      <c r="G48" s="41" t="s">
        <v>71</v>
      </c>
      <c r="H48" s="41" t="s">
        <v>64</v>
      </c>
      <c r="I48" s="41" t="s">
        <v>74</v>
      </c>
      <c r="J48" s="41" t="s">
        <v>75</v>
      </c>
      <c r="K48" s="41" t="s">
        <v>76</v>
      </c>
      <c r="L48" s="41" t="s">
        <v>77</v>
      </c>
      <c r="M48" s="41" t="s">
        <v>65</v>
      </c>
      <c r="N48" s="41" t="s">
        <v>17</v>
      </c>
      <c r="O48" s="314" t="s">
        <v>66</v>
      </c>
      <c r="P48" s="314"/>
      <c r="Q48" s="314"/>
      <c r="X48" s="29"/>
      <c r="Y48" s="29"/>
    </row>
    <row r="49" spans="2:25" x14ac:dyDescent="0.2">
      <c r="B49" s="9"/>
      <c r="C49" s="249" t="s">
        <v>273</v>
      </c>
      <c r="D49" s="65" t="s">
        <v>266</v>
      </c>
      <c r="E49" s="66">
        <v>1</v>
      </c>
      <c r="F49" s="66" t="s">
        <v>262</v>
      </c>
      <c r="G49" s="56">
        <f t="shared" ref="G49:G55" si="5">IF($C49="",1,VLOOKUP($C49,$C$22:$H$37,3,FALSE))</f>
        <v>0.43</v>
      </c>
      <c r="H49" s="57" t="str">
        <f t="shared" ref="H49:H55" si="6">IF($C49="","",VLOOKUP($C49,$C$22:$H$37,6,FALSE))</f>
        <v>[L/L flowback water]</v>
      </c>
      <c r="I49" s="58">
        <f>IF(D49="","",E49*G49*$D$5)</f>
        <v>0.43</v>
      </c>
      <c r="J49" s="66" t="s">
        <v>262</v>
      </c>
      <c r="K49" s="59"/>
      <c r="L49" s="55" t="s">
        <v>96</v>
      </c>
      <c r="M49" s="67"/>
      <c r="N49" s="67"/>
      <c r="O49" s="320"/>
      <c r="P49" s="320"/>
      <c r="Q49" s="320"/>
      <c r="X49" s="29"/>
      <c r="Y49" s="29"/>
    </row>
    <row r="50" spans="2:25" x14ac:dyDescent="0.2">
      <c r="B50" s="9"/>
      <c r="C50" s="89" t="s">
        <v>274</v>
      </c>
      <c r="D50" s="68" t="s">
        <v>267</v>
      </c>
      <c r="E50" s="66">
        <v>1</v>
      </c>
      <c r="F50" s="66" t="s">
        <v>262</v>
      </c>
      <c r="G50" s="56">
        <f t="shared" si="5"/>
        <v>0.56999999999999995</v>
      </c>
      <c r="H50" s="57" t="str">
        <f t="shared" si="6"/>
        <v>[L/L flowback water]</v>
      </c>
      <c r="I50" s="58">
        <f t="shared" ref="I50:I54" si="7">IF(D50="","",E50*G50*$D$5)</f>
        <v>0.56999999999999995</v>
      </c>
      <c r="J50" s="66" t="s">
        <v>262</v>
      </c>
      <c r="K50" s="59"/>
      <c r="L50" s="55" t="s">
        <v>96</v>
      </c>
      <c r="M50" s="60"/>
      <c r="N50" s="60"/>
      <c r="O50" s="320"/>
      <c r="P50" s="320"/>
      <c r="Q50" s="320"/>
      <c r="X50" s="29"/>
      <c r="Y50" s="29"/>
    </row>
    <row r="51" spans="2:25" x14ac:dyDescent="0.2">
      <c r="B51" s="9"/>
      <c r="C51" s="89" t="s">
        <v>275</v>
      </c>
      <c r="D51" s="68" t="s">
        <v>265</v>
      </c>
      <c r="E51" s="66">
        <v>1</v>
      </c>
      <c r="F51" s="66" t="s">
        <v>262</v>
      </c>
      <c r="G51" s="56">
        <f t="shared" si="5"/>
        <v>0</v>
      </c>
      <c r="H51" s="57" t="str">
        <f t="shared" si="6"/>
        <v>[L/L flowback water]</v>
      </c>
      <c r="I51" s="58">
        <f t="shared" si="7"/>
        <v>0</v>
      </c>
      <c r="J51" s="66" t="s">
        <v>262</v>
      </c>
      <c r="K51" s="59"/>
      <c r="L51" s="55" t="s">
        <v>96</v>
      </c>
      <c r="M51" s="60"/>
      <c r="N51" s="60"/>
      <c r="O51" s="320"/>
      <c r="P51" s="320"/>
      <c r="Q51" s="320"/>
      <c r="X51" s="29"/>
      <c r="Y51" s="29"/>
    </row>
    <row r="52" spans="2:25" x14ac:dyDescent="0.2">
      <c r="B52" s="9"/>
      <c r="C52" s="89" t="s">
        <v>276</v>
      </c>
      <c r="D52" s="68" t="s">
        <v>268</v>
      </c>
      <c r="E52" s="66">
        <v>1</v>
      </c>
      <c r="F52" s="66" t="s">
        <v>262</v>
      </c>
      <c r="G52" s="56">
        <f t="shared" si="5"/>
        <v>0</v>
      </c>
      <c r="H52" s="57" t="str">
        <f t="shared" si="6"/>
        <v>[L/L flowback water]</v>
      </c>
      <c r="I52" s="58">
        <f t="shared" si="7"/>
        <v>0</v>
      </c>
      <c r="J52" s="66" t="s">
        <v>262</v>
      </c>
      <c r="K52" s="59"/>
      <c r="L52" s="55" t="s">
        <v>96</v>
      </c>
      <c r="M52" s="60"/>
      <c r="N52" s="60"/>
      <c r="O52" s="321"/>
      <c r="P52" s="322"/>
      <c r="Q52" s="323"/>
      <c r="X52" s="29"/>
      <c r="Y52" s="29"/>
    </row>
    <row r="53" spans="2:25" x14ac:dyDescent="0.2">
      <c r="B53" s="9"/>
      <c r="C53" s="89" t="s">
        <v>277</v>
      </c>
      <c r="D53" s="69" t="s">
        <v>269</v>
      </c>
      <c r="E53" s="66">
        <v>1</v>
      </c>
      <c r="F53" s="66" t="s">
        <v>262</v>
      </c>
      <c r="G53" s="56">
        <f t="shared" si="5"/>
        <v>0</v>
      </c>
      <c r="H53" s="57" t="str">
        <f t="shared" si="6"/>
        <v>[L/L flowback water]</v>
      </c>
      <c r="I53" s="58">
        <f t="shared" si="7"/>
        <v>0</v>
      </c>
      <c r="J53" s="66" t="s">
        <v>262</v>
      </c>
      <c r="K53" s="59"/>
      <c r="L53" s="55" t="s">
        <v>96</v>
      </c>
      <c r="M53" s="60"/>
      <c r="N53" s="60"/>
      <c r="O53" s="320"/>
      <c r="P53" s="320"/>
      <c r="Q53" s="320"/>
      <c r="X53" s="29"/>
      <c r="Y53" s="29"/>
    </row>
    <row r="54" spans="2:25" x14ac:dyDescent="0.2">
      <c r="B54" s="9"/>
      <c r="C54" s="89" t="s">
        <v>278</v>
      </c>
      <c r="D54" s="69" t="s">
        <v>270</v>
      </c>
      <c r="E54" s="66">
        <v>1</v>
      </c>
      <c r="F54" s="66" t="s">
        <v>262</v>
      </c>
      <c r="G54" s="56">
        <f t="shared" si="5"/>
        <v>0</v>
      </c>
      <c r="H54" s="57" t="str">
        <f t="shared" si="6"/>
        <v>[L/L flowback water]</v>
      </c>
      <c r="I54" s="58">
        <f t="shared" si="7"/>
        <v>0</v>
      </c>
      <c r="J54" s="66" t="s">
        <v>262</v>
      </c>
      <c r="K54" s="59"/>
      <c r="L54" s="55" t="s">
        <v>96</v>
      </c>
      <c r="M54" s="60"/>
      <c r="N54" s="60"/>
      <c r="O54" s="320"/>
      <c r="P54" s="320"/>
      <c r="Q54" s="320"/>
      <c r="X54" s="29"/>
      <c r="Y54" s="29"/>
    </row>
    <row r="55" spans="2:25" x14ac:dyDescent="0.2">
      <c r="B55" s="9"/>
      <c r="C55" s="61"/>
      <c r="D55" s="69"/>
      <c r="E55" s="61"/>
      <c r="F55" s="66"/>
      <c r="G55" s="56">
        <f t="shared" si="5"/>
        <v>1</v>
      </c>
      <c r="H55" s="57" t="str">
        <f t="shared" si="6"/>
        <v/>
      </c>
      <c r="I55" s="58" t="str">
        <f>IF(D55="","",E55*G55*$D$5)</f>
        <v/>
      </c>
      <c r="J55" s="61"/>
      <c r="K55" s="59"/>
      <c r="L55" s="55"/>
      <c r="M55" s="60"/>
      <c r="N55" s="60"/>
      <c r="O55" s="320"/>
      <c r="P55" s="320"/>
      <c r="Q55" s="320"/>
      <c r="X55" s="29"/>
      <c r="Y55" s="29"/>
    </row>
    <row r="56" spans="2:25" x14ac:dyDescent="0.2">
      <c r="B56" s="9"/>
      <c r="C56" s="62" t="s">
        <v>67</v>
      </c>
      <c r="D56" s="70" t="s">
        <v>68</v>
      </c>
      <c r="E56" s="63" t="s">
        <v>78</v>
      </c>
      <c r="F56" s="49"/>
      <c r="G56" s="71"/>
      <c r="H56" s="72"/>
      <c r="I56" s="72"/>
      <c r="J56" s="49"/>
      <c r="K56" s="63"/>
      <c r="L56" s="49" t="s">
        <v>80</v>
      </c>
      <c r="M56" s="64"/>
      <c r="N56" s="64"/>
      <c r="O56" s="316"/>
      <c r="P56" s="316"/>
      <c r="Q56" s="316"/>
      <c r="X56" s="29"/>
      <c r="Y56" s="29"/>
    </row>
    <row r="57" spans="2:25" x14ac:dyDescent="0.2">
      <c r="B57" s="9"/>
      <c r="C57" s="2"/>
      <c r="D57" s="2"/>
      <c r="E57" s="2"/>
      <c r="F57" s="2"/>
      <c r="G57" s="2"/>
      <c r="H57" s="2"/>
      <c r="J57" s="2"/>
      <c r="K57" s="2"/>
      <c r="L57" s="2"/>
      <c r="M57" s="2"/>
      <c r="N57" s="2"/>
      <c r="O57" s="2"/>
      <c r="P57" s="2"/>
      <c r="X57" s="29"/>
      <c r="Y57" s="29"/>
    </row>
    <row r="58" spans="2:25" ht="20.25" customHeight="1" x14ac:dyDescent="0.2">
      <c r="B58" s="9"/>
      <c r="C58" s="311" t="s">
        <v>83</v>
      </c>
      <c r="D58" s="319"/>
      <c r="E58" s="319"/>
      <c r="F58" s="319"/>
      <c r="G58" s="319"/>
      <c r="H58" s="319"/>
      <c r="I58" s="319"/>
      <c r="J58" s="319"/>
      <c r="K58" s="319"/>
      <c r="L58" s="319"/>
      <c r="M58" s="319"/>
      <c r="N58" s="319"/>
      <c r="O58" s="319"/>
      <c r="P58" s="319"/>
      <c r="Q58" s="312"/>
    </row>
    <row r="59" spans="2:25" x14ac:dyDescent="0.2">
      <c r="B59" s="9"/>
      <c r="C59" s="2"/>
      <c r="D59" s="2"/>
      <c r="E59" s="2"/>
      <c r="F59" s="2"/>
      <c r="G59" s="2"/>
      <c r="H59" s="2"/>
      <c r="J59" s="2"/>
      <c r="K59" s="2"/>
      <c r="L59" s="2"/>
      <c r="M59" s="2"/>
      <c r="N59" s="2"/>
      <c r="O59" s="2"/>
      <c r="P59" s="2"/>
    </row>
    <row r="60" spans="2:25" x14ac:dyDescent="0.2">
      <c r="B60" s="9"/>
      <c r="C60" s="2"/>
      <c r="D60" s="2"/>
      <c r="E60" s="2"/>
      <c r="F60" s="2"/>
      <c r="G60" s="2"/>
      <c r="H60" s="2"/>
      <c r="J60" s="2"/>
      <c r="K60" s="2"/>
      <c r="L60" s="2"/>
      <c r="M60" s="2"/>
      <c r="N60" s="2"/>
      <c r="O60" s="2"/>
      <c r="P60" s="2"/>
    </row>
    <row r="61" spans="2:25" x14ac:dyDescent="0.2">
      <c r="B61" s="9"/>
      <c r="C61" s="2"/>
      <c r="D61" s="2"/>
      <c r="E61" s="2"/>
      <c r="F61" s="2"/>
      <c r="G61" s="2"/>
      <c r="H61" s="2"/>
      <c r="J61" s="2"/>
      <c r="K61" s="2"/>
      <c r="L61" s="2"/>
      <c r="M61" s="2"/>
      <c r="N61" s="2"/>
      <c r="O61" s="2"/>
      <c r="P61" s="2"/>
    </row>
    <row r="62" spans="2:25" x14ac:dyDescent="0.2">
      <c r="B62" s="9"/>
      <c r="C62" s="2"/>
      <c r="D62" s="2"/>
      <c r="E62" s="2"/>
      <c r="F62" s="2"/>
      <c r="G62" s="2"/>
      <c r="H62" s="2"/>
      <c r="J62" s="2"/>
      <c r="K62" s="2"/>
      <c r="L62" s="2"/>
      <c r="M62" s="2"/>
      <c r="N62" s="2"/>
      <c r="O62" s="2"/>
      <c r="P62" s="2"/>
    </row>
    <row r="63" spans="2:25" x14ac:dyDescent="0.2">
      <c r="B63" s="9"/>
      <c r="C63" s="2"/>
      <c r="D63" s="2"/>
      <c r="E63" s="2"/>
      <c r="F63" s="2"/>
      <c r="G63" s="2"/>
      <c r="H63" s="2"/>
      <c r="J63" s="2"/>
      <c r="K63" s="2"/>
      <c r="L63" s="2"/>
      <c r="M63" s="2"/>
      <c r="N63" s="2"/>
      <c r="O63" s="2"/>
      <c r="P63" s="2"/>
    </row>
    <row r="64" spans="2:25" x14ac:dyDescent="0.2">
      <c r="B64" s="9"/>
      <c r="C64" s="2"/>
      <c r="D64" s="2"/>
      <c r="E64" s="2"/>
      <c r="F64" s="2"/>
      <c r="G64" s="2"/>
      <c r="H64" s="2"/>
      <c r="J64" s="2"/>
      <c r="K64" s="2"/>
      <c r="L64" s="2"/>
      <c r="M64" s="2"/>
      <c r="N64" s="2"/>
      <c r="O64" s="2"/>
      <c r="P64" s="2"/>
    </row>
    <row r="65" spans="2:16" x14ac:dyDescent="0.2">
      <c r="B65" s="9"/>
      <c r="C65" s="2"/>
      <c r="D65" s="2"/>
      <c r="E65" s="2"/>
      <c r="F65" s="2"/>
      <c r="G65" s="2"/>
      <c r="H65" s="2"/>
      <c r="J65" s="2"/>
      <c r="K65" s="2"/>
      <c r="L65" s="2"/>
      <c r="M65" s="2"/>
      <c r="N65" s="2"/>
      <c r="O65" s="2"/>
      <c r="P65" s="2"/>
    </row>
    <row r="66" spans="2:16" x14ac:dyDescent="0.2">
      <c r="B66" s="9"/>
      <c r="C66" s="2"/>
      <c r="D66" s="2"/>
      <c r="E66" s="2"/>
      <c r="F66" s="2"/>
      <c r="G66" s="2"/>
      <c r="H66" s="2"/>
      <c r="J66" s="2"/>
      <c r="K66" s="2"/>
      <c r="L66" s="2"/>
      <c r="M66" s="2"/>
      <c r="N66" s="2"/>
      <c r="O66" s="2"/>
      <c r="P66" s="2"/>
    </row>
    <row r="67" spans="2:16" x14ac:dyDescent="0.2">
      <c r="B67" s="9"/>
      <c r="C67" s="2"/>
      <c r="D67" s="2"/>
      <c r="E67" s="2"/>
      <c r="F67" s="2"/>
      <c r="G67" s="2"/>
      <c r="H67" s="2"/>
      <c r="J67" s="2"/>
      <c r="K67" s="2"/>
      <c r="L67" s="2"/>
      <c r="M67" s="2"/>
      <c r="N67" s="2"/>
      <c r="O67" s="2"/>
      <c r="P67" s="2"/>
    </row>
    <row r="68" spans="2:16" x14ac:dyDescent="0.2">
      <c r="B68" s="9"/>
      <c r="C68" s="2"/>
      <c r="D68" s="2"/>
      <c r="E68" s="2"/>
      <c r="F68" s="2"/>
      <c r="G68" s="2"/>
      <c r="H68" s="2"/>
      <c r="J68" s="2"/>
      <c r="K68" s="2"/>
      <c r="L68" s="2"/>
      <c r="M68" s="2"/>
      <c r="N68" s="2"/>
      <c r="O68" s="2"/>
      <c r="P68" s="2"/>
    </row>
    <row r="69" spans="2:16" x14ac:dyDescent="0.2">
      <c r="B69" s="9"/>
      <c r="C69" s="2"/>
      <c r="D69" s="2"/>
      <c r="E69" s="2"/>
      <c r="F69" s="2"/>
      <c r="G69" s="2"/>
      <c r="H69" s="2"/>
      <c r="J69" s="2"/>
      <c r="K69" s="2"/>
      <c r="L69" s="2"/>
      <c r="M69" s="2"/>
      <c r="N69" s="2"/>
      <c r="O69" s="2"/>
      <c r="P69" s="2"/>
    </row>
    <row r="70" spans="2:16" x14ac:dyDescent="0.2">
      <c r="B70" s="9"/>
      <c r="C70" s="2"/>
      <c r="D70" s="2"/>
      <c r="E70" s="2"/>
      <c r="F70" s="2"/>
      <c r="G70" s="2"/>
      <c r="H70" s="2"/>
      <c r="J70" s="2"/>
      <c r="K70" s="2"/>
      <c r="L70" s="2"/>
      <c r="M70" s="2"/>
      <c r="N70" s="2"/>
      <c r="O70" s="2"/>
      <c r="P70" s="2"/>
    </row>
    <row r="71" spans="2:16" x14ac:dyDescent="0.2">
      <c r="B71" s="9"/>
      <c r="C71" s="2"/>
      <c r="D71" s="2"/>
      <c r="E71" s="2"/>
      <c r="F71" s="2"/>
      <c r="G71" s="2"/>
      <c r="H71" s="2"/>
      <c r="J71" s="2"/>
      <c r="K71" s="2"/>
      <c r="L71" s="2"/>
      <c r="M71" s="2"/>
      <c r="N71" s="2"/>
      <c r="O71" s="2"/>
      <c r="P71" s="2"/>
    </row>
    <row r="72" spans="2:16" x14ac:dyDescent="0.2">
      <c r="B72" s="9"/>
      <c r="C72" s="2"/>
      <c r="D72" s="2"/>
      <c r="E72" s="2"/>
      <c r="F72" s="2"/>
      <c r="G72" s="2"/>
      <c r="H72" s="2"/>
      <c r="J72" s="2"/>
      <c r="K72" s="2"/>
      <c r="L72" s="2"/>
      <c r="M72" s="2"/>
      <c r="N72" s="2"/>
      <c r="O72" s="2"/>
      <c r="P72" s="2"/>
    </row>
    <row r="73" spans="2:16" x14ac:dyDescent="0.2">
      <c r="B73" s="9"/>
      <c r="C73" s="2"/>
      <c r="D73" s="2"/>
      <c r="E73" s="2"/>
      <c r="F73" s="2"/>
      <c r="G73" s="2"/>
      <c r="H73" s="2"/>
      <c r="J73" s="2"/>
      <c r="K73" s="2"/>
      <c r="L73" s="2"/>
      <c r="M73" s="2"/>
      <c r="N73" s="2"/>
      <c r="O73" s="2"/>
      <c r="P73" s="2"/>
    </row>
    <row r="74" spans="2:16" x14ac:dyDescent="0.2">
      <c r="B74" s="9"/>
      <c r="C74" s="2"/>
      <c r="D74" s="2"/>
      <c r="E74" s="2"/>
      <c r="F74" s="2"/>
      <c r="G74" s="2"/>
      <c r="H74" s="2"/>
      <c r="J74" s="2"/>
      <c r="K74" s="2"/>
      <c r="L74" s="2"/>
      <c r="M74" s="2"/>
      <c r="N74" s="2"/>
      <c r="O74" s="2"/>
      <c r="P74" s="2"/>
    </row>
    <row r="75" spans="2:16" x14ac:dyDescent="0.2">
      <c r="B75" s="9"/>
      <c r="C75" s="2"/>
      <c r="D75" s="2"/>
      <c r="E75" s="2"/>
      <c r="F75" s="2"/>
      <c r="G75" s="2"/>
      <c r="H75" s="2"/>
      <c r="J75" s="2"/>
      <c r="K75" s="2"/>
      <c r="L75" s="2"/>
      <c r="M75" s="2"/>
      <c r="N75" s="2"/>
      <c r="O75" s="2"/>
      <c r="P75" s="2"/>
    </row>
    <row r="76" spans="2:16" x14ac:dyDescent="0.2">
      <c r="B76" s="9"/>
      <c r="C76" s="2"/>
      <c r="D76" s="2"/>
      <c r="E76" s="2"/>
      <c r="F76" s="2"/>
      <c r="G76" s="2"/>
      <c r="H76" s="2"/>
      <c r="J76" s="2"/>
      <c r="K76" s="2"/>
      <c r="L76" s="2"/>
      <c r="M76" s="2"/>
      <c r="N76" s="2"/>
      <c r="O76" s="2"/>
      <c r="P76" s="2"/>
    </row>
    <row r="77" spans="2:16" x14ac:dyDescent="0.2">
      <c r="B77" s="9"/>
      <c r="C77" s="2"/>
      <c r="D77" s="2"/>
      <c r="E77" s="2"/>
      <c r="F77" s="2"/>
      <c r="G77" s="2"/>
      <c r="H77" s="2"/>
      <c r="J77" s="2"/>
      <c r="K77" s="2"/>
      <c r="L77" s="2"/>
      <c r="M77" s="2"/>
      <c r="N77" s="2"/>
      <c r="O77" s="2"/>
      <c r="P77" s="2"/>
    </row>
    <row r="78" spans="2:16" x14ac:dyDescent="0.2">
      <c r="B78" s="9"/>
      <c r="C78" s="2"/>
      <c r="D78" s="2"/>
      <c r="E78" s="2"/>
      <c r="F78" s="2"/>
      <c r="G78" s="2"/>
      <c r="H78" s="2"/>
      <c r="J78" s="2"/>
      <c r="K78" s="2"/>
      <c r="L78" s="2"/>
      <c r="M78" s="2"/>
      <c r="N78" s="2"/>
      <c r="O78" s="2"/>
      <c r="P78" s="2"/>
    </row>
    <row r="79" spans="2:16" x14ac:dyDescent="0.2">
      <c r="B79" s="9"/>
      <c r="C79" s="2"/>
      <c r="D79" s="2"/>
      <c r="E79" s="2"/>
      <c r="F79" s="2"/>
      <c r="G79" s="2"/>
      <c r="H79" s="2"/>
      <c r="J79" s="2"/>
      <c r="K79" s="2"/>
      <c r="L79" s="2"/>
      <c r="M79" s="2"/>
      <c r="N79" s="2"/>
      <c r="O79" s="2"/>
      <c r="P79" s="2"/>
    </row>
    <row r="80" spans="2:16" x14ac:dyDescent="0.2">
      <c r="B80" s="9"/>
      <c r="C80" s="2"/>
      <c r="D80" s="2"/>
      <c r="E80" s="2"/>
      <c r="F80" s="2"/>
      <c r="G80" s="2"/>
      <c r="H80" s="2"/>
      <c r="J80" s="2"/>
      <c r="K80" s="2"/>
      <c r="L80" s="2"/>
      <c r="M80" s="2"/>
      <c r="N80" s="2"/>
      <c r="O80" s="2"/>
      <c r="P80" s="2"/>
    </row>
    <row r="81" spans="2:16" x14ac:dyDescent="0.2">
      <c r="B81" s="9"/>
      <c r="C81" s="2"/>
      <c r="D81" s="2"/>
      <c r="E81" s="2"/>
      <c r="F81" s="2"/>
      <c r="G81" s="2"/>
      <c r="H81" s="2"/>
      <c r="J81" s="2"/>
      <c r="K81" s="2"/>
      <c r="L81" s="2"/>
      <c r="M81" s="2"/>
      <c r="N81" s="2"/>
      <c r="O81" s="2"/>
      <c r="P81" s="2"/>
    </row>
    <row r="82" spans="2:16" x14ac:dyDescent="0.2">
      <c r="B82" s="9"/>
      <c r="C82" s="2"/>
      <c r="D82" s="2"/>
      <c r="E82" s="2"/>
      <c r="F82" s="2"/>
      <c r="G82" s="2"/>
      <c r="H82" s="2"/>
      <c r="J82" s="2"/>
      <c r="K82" s="2"/>
      <c r="L82" s="2"/>
      <c r="M82" s="2"/>
      <c r="N82" s="2"/>
      <c r="O82" s="2"/>
      <c r="P82" s="2"/>
    </row>
    <row r="83" spans="2:16" x14ac:dyDescent="0.2">
      <c r="B83" s="9"/>
      <c r="C83" s="2"/>
      <c r="D83" s="2"/>
      <c r="E83" s="2"/>
      <c r="F83" s="2"/>
      <c r="G83" s="2"/>
      <c r="H83" s="2"/>
      <c r="J83" s="2"/>
      <c r="K83" s="2"/>
      <c r="L83" s="2"/>
      <c r="M83" s="2"/>
      <c r="N83" s="2"/>
      <c r="O83" s="2"/>
      <c r="P83" s="2"/>
    </row>
    <row r="84" spans="2:16" x14ac:dyDescent="0.2">
      <c r="B84" s="9"/>
      <c r="C84" s="2"/>
      <c r="D84" s="2"/>
      <c r="E84" s="2"/>
      <c r="F84" s="2"/>
      <c r="G84" s="2"/>
      <c r="H84" s="2"/>
      <c r="J84" s="2"/>
      <c r="K84" s="2"/>
      <c r="L84" s="2"/>
      <c r="M84" s="2"/>
      <c r="N84" s="2"/>
      <c r="O84" s="2"/>
      <c r="P84" s="2"/>
    </row>
    <row r="85" spans="2:16" x14ac:dyDescent="0.2">
      <c r="B85" s="9"/>
      <c r="C85" s="2"/>
      <c r="D85" s="2"/>
      <c r="E85" s="2"/>
      <c r="F85" s="2"/>
      <c r="G85" s="2"/>
      <c r="H85" s="2"/>
      <c r="J85" s="2"/>
      <c r="K85" s="2"/>
      <c r="L85" s="2"/>
      <c r="M85" s="2"/>
      <c r="N85" s="2"/>
      <c r="O85" s="2"/>
      <c r="P85" s="2"/>
    </row>
    <row r="86" spans="2:16" x14ac:dyDescent="0.2">
      <c r="B86" s="9"/>
      <c r="C86" s="2"/>
      <c r="D86" s="2"/>
      <c r="E86" s="2"/>
      <c r="F86" s="2"/>
      <c r="G86" s="2"/>
      <c r="H86" s="2"/>
      <c r="J86" s="2"/>
      <c r="K86" s="2"/>
      <c r="L86" s="2"/>
      <c r="M86" s="2"/>
      <c r="N86" s="2"/>
      <c r="O86" s="2"/>
      <c r="P86" s="2"/>
    </row>
    <row r="87" spans="2:16" x14ac:dyDescent="0.2">
      <c r="B87" s="9"/>
      <c r="C87" s="2"/>
      <c r="D87" s="2"/>
      <c r="E87" s="2"/>
      <c r="F87" s="2"/>
      <c r="G87" s="2"/>
      <c r="H87" s="2"/>
      <c r="J87" s="2"/>
      <c r="K87" s="2"/>
      <c r="L87" s="2"/>
      <c r="M87" s="2"/>
      <c r="N87" s="2"/>
      <c r="O87" s="2"/>
      <c r="P87" s="2"/>
    </row>
    <row r="88" spans="2:16" x14ac:dyDescent="0.2">
      <c r="B88" s="9"/>
      <c r="C88" s="2"/>
      <c r="D88" s="2"/>
      <c r="E88" s="2"/>
      <c r="F88" s="2"/>
      <c r="G88" s="2"/>
      <c r="H88" s="2"/>
      <c r="J88" s="2"/>
      <c r="K88" s="2"/>
      <c r="L88" s="2"/>
      <c r="M88" s="2"/>
      <c r="N88" s="2"/>
      <c r="O88" s="2"/>
      <c r="P88" s="2"/>
    </row>
    <row r="89" spans="2:16" x14ac:dyDescent="0.2">
      <c r="B89" s="9"/>
      <c r="C89" s="2"/>
      <c r="D89" s="2"/>
      <c r="E89" s="2"/>
      <c r="F89" s="2"/>
      <c r="G89" s="2"/>
      <c r="H89" s="2"/>
      <c r="J89" s="2"/>
      <c r="K89" s="2"/>
      <c r="L89" s="2"/>
      <c r="M89" s="2"/>
      <c r="N89" s="2"/>
      <c r="O89" s="2"/>
      <c r="P89" s="2"/>
    </row>
    <row r="90" spans="2:16" x14ac:dyDescent="0.2">
      <c r="B90" s="9"/>
      <c r="C90" s="2"/>
      <c r="D90" s="2"/>
      <c r="E90" s="2"/>
      <c r="F90" s="2"/>
      <c r="G90" s="2"/>
      <c r="H90" s="2"/>
      <c r="J90" s="2"/>
      <c r="K90" s="2"/>
      <c r="L90" s="2"/>
      <c r="M90" s="2"/>
      <c r="N90" s="2"/>
      <c r="O90" s="2"/>
      <c r="P90" s="2"/>
    </row>
    <row r="91" spans="2:16" x14ac:dyDescent="0.2">
      <c r="B91" s="9"/>
      <c r="C91" s="2"/>
      <c r="D91" s="2"/>
      <c r="E91" s="2"/>
      <c r="F91" s="2"/>
      <c r="G91" s="2"/>
      <c r="H91" s="2"/>
      <c r="J91" s="2"/>
      <c r="K91" s="2"/>
      <c r="L91" s="2"/>
      <c r="M91" s="2"/>
      <c r="N91" s="2"/>
      <c r="O91" s="2"/>
      <c r="P91" s="2"/>
    </row>
    <row r="92" spans="2:16" x14ac:dyDescent="0.2">
      <c r="B92" s="9"/>
      <c r="C92" s="2"/>
      <c r="D92" s="2"/>
      <c r="E92" s="2"/>
      <c r="F92" s="2"/>
      <c r="G92" s="2"/>
      <c r="H92" s="2"/>
      <c r="J92" s="2"/>
      <c r="K92" s="2"/>
      <c r="L92" s="2"/>
      <c r="M92" s="2"/>
      <c r="N92" s="2"/>
      <c r="O92" s="2"/>
      <c r="P92" s="2"/>
    </row>
    <row r="93" spans="2:16" x14ac:dyDescent="0.2">
      <c r="B93" s="9"/>
      <c r="C93" s="2"/>
      <c r="D93" s="2"/>
      <c r="E93" s="2"/>
      <c r="F93" s="2"/>
      <c r="G93" s="2"/>
      <c r="H93" s="2"/>
      <c r="J93" s="2"/>
      <c r="K93" s="2"/>
      <c r="L93" s="2"/>
      <c r="M93" s="2"/>
      <c r="N93" s="2"/>
      <c r="O93" s="2"/>
      <c r="P93" s="2"/>
    </row>
    <row r="94" spans="2:16" x14ac:dyDescent="0.2">
      <c r="B94" s="9"/>
      <c r="C94" s="2"/>
      <c r="D94" s="2"/>
      <c r="E94" s="2"/>
      <c r="F94" s="2"/>
      <c r="G94" s="2"/>
      <c r="H94" s="2"/>
      <c r="J94" s="2"/>
      <c r="K94" s="2"/>
      <c r="L94" s="2"/>
      <c r="M94" s="2"/>
      <c r="N94" s="2"/>
      <c r="O94" s="2"/>
      <c r="P94" s="2"/>
    </row>
    <row r="95" spans="2:16" x14ac:dyDescent="0.2">
      <c r="B95" s="9"/>
      <c r="C95" s="2"/>
      <c r="D95" s="2"/>
      <c r="E95" s="2"/>
      <c r="F95" s="2"/>
      <c r="G95" s="2"/>
      <c r="H95" s="2"/>
      <c r="J95" s="2"/>
      <c r="K95" s="2"/>
      <c r="L95" s="2"/>
      <c r="M95" s="2"/>
      <c r="N95" s="2"/>
      <c r="O95" s="2"/>
      <c r="P95" s="2"/>
    </row>
    <row r="96" spans="2:16" x14ac:dyDescent="0.2">
      <c r="B96" s="9"/>
      <c r="C96" s="2"/>
      <c r="D96" s="2"/>
      <c r="E96" s="2"/>
      <c r="F96" s="2"/>
      <c r="G96" s="2"/>
      <c r="H96" s="2"/>
      <c r="J96" s="2"/>
      <c r="K96" s="2"/>
      <c r="L96" s="2"/>
      <c r="M96" s="2"/>
      <c r="N96" s="2"/>
      <c r="O96" s="2"/>
      <c r="P96" s="2"/>
    </row>
    <row r="97" spans="1:25" x14ac:dyDescent="0.2">
      <c r="B97" s="9"/>
      <c r="C97" s="2"/>
      <c r="D97" s="2"/>
      <c r="E97" s="2"/>
      <c r="F97" s="2"/>
      <c r="G97" s="2"/>
      <c r="H97" s="2"/>
      <c r="J97" s="2"/>
      <c r="K97" s="2"/>
      <c r="L97" s="2"/>
      <c r="M97" s="2"/>
      <c r="N97" s="2"/>
      <c r="O97" s="2"/>
      <c r="P97" s="2"/>
    </row>
    <row r="98" spans="1:25" x14ac:dyDescent="0.2">
      <c r="B98" s="9"/>
      <c r="C98" s="2"/>
      <c r="D98" s="2"/>
      <c r="E98" s="2"/>
      <c r="F98" s="2"/>
      <c r="G98" s="2"/>
      <c r="H98" s="2"/>
      <c r="J98" s="2"/>
      <c r="K98" s="2"/>
      <c r="L98" s="2"/>
      <c r="M98" s="2"/>
      <c r="N98" s="2"/>
      <c r="O98" s="2"/>
      <c r="P98" s="2"/>
    </row>
    <row r="99" spans="1:25" x14ac:dyDescent="0.2">
      <c r="B99" s="9"/>
      <c r="C99" s="2"/>
      <c r="D99" s="2"/>
      <c r="E99" s="2"/>
      <c r="F99" s="2"/>
      <c r="G99" s="2"/>
      <c r="H99" s="2"/>
      <c r="J99" s="2"/>
      <c r="K99" s="2"/>
      <c r="L99" s="2"/>
      <c r="M99" s="2"/>
      <c r="N99" s="2"/>
      <c r="O99" s="2"/>
      <c r="P99" s="2"/>
    </row>
    <row r="100" spans="1:25" x14ac:dyDescent="0.2">
      <c r="B100" s="9"/>
      <c r="C100" s="2"/>
      <c r="D100" s="2"/>
      <c r="E100" s="2"/>
      <c r="F100" s="2"/>
      <c r="G100" s="2"/>
      <c r="H100" s="2"/>
      <c r="J100" s="2"/>
      <c r="K100" s="2"/>
      <c r="L100" s="2"/>
      <c r="M100" s="2"/>
      <c r="N100" s="2"/>
      <c r="O100" s="2"/>
      <c r="P100" s="2"/>
    </row>
    <row r="101" spans="1:25" x14ac:dyDescent="0.2">
      <c r="B101" s="9"/>
      <c r="C101" s="2"/>
      <c r="D101" s="2"/>
      <c r="E101" s="2"/>
      <c r="F101" s="2"/>
      <c r="G101" s="2"/>
      <c r="H101" s="2"/>
      <c r="J101" s="2"/>
      <c r="K101" s="2"/>
      <c r="L101" s="2"/>
      <c r="M101" s="2"/>
      <c r="N101" s="2"/>
      <c r="O101" s="2"/>
      <c r="P101" s="2"/>
    </row>
    <row r="102" spans="1:25" x14ac:dyDescent="0.2">
      <c r="B102" s="9"/>
      <c r="C102" s="2"/>
      <c r="D102" s="2"/>
      <c r="E102" s="2"/>
      <c r="F102" s="2"/>
      <c r="G102" s="2"/>
      <c r="H102" s="2"/>
      <c r="J102" s="2"/>
      <c r="K102" s="2"/>
      <c r="L102" s="2"/>
      <c r="M102" s="2"/>
      <c r="N102" s="2"/>
      <c r="O102" s="2"/>
      <c r="P102" s="2"/>
    </row>
    <row r="103" spans="1:25" x14ac:dyDescent="0.2">
      <c r="B103" s="9"/>
      <c r="C103" s="2"/>
      <c r="D103" s="2"/>
      <c r="E103" s="2"/>
      <c r="F103" s="2"/>
      <c r="G103" s="2"/>
      <c r="H103" s="2"/>
      <c r="J103" s="2"/>
      <c r="K103" s="2"/>
      <c r="L103" s="2"/>
      <c r="M103" s="2"/>
      <c r="N103" s="2"/>
      <c r="O103" s="2"/>
      <c r="P103" s="2"/>
    </row>
    <row r="104" spans="1:25" x14ac:dyDescent="0.2">
      <c r="B104" s="9"/>
      <c r="C104" s="2"/>
      <c r="D104" s="2"/>
      <c r="E104" s="2"/>
      <c r="F104" s="2"/>
      <c r="G104" s="2"/>
      <c r="H104" s="2"/>
      <c r="J104" s="2"/>
      <c r="K104" s="2"/>
      <c r="L104" s="2"/>
      <c r="M104" s="2"/>
      <c r="N104" s="2"/>
      <c r="O104" s="2"/>
      <c r="P104" s="2"/>
    </row>
    <row r="105" spans="1:25" x14ac:dyDescent="0.2">
      <c r="B105" s="9"/>
      <c r="C105" s="2"/>
      <c r="D105" s="2"/>
      <c r="E105" s="2"/>
      <c r="F105" s="2"/>
      <c r="G105" s="2"/>
      <c r="H105" s="2"/>
      <c r="J105" s="2"/>
      <c r="K105" s="2"/>
      <c r="L105" s="2"/>
      <c r="M105" s="2"/>
      <c r="N105" s="2"/>
      <c r="O105" s="2"/>
      <c r="P105" s="2"/>
    </row>
    <row r="106" spans="1:25" x14ac:dyDescent="0.2">
      <c r="B106" s="9"/>
      <c r="C106" s="2"/>
      <c r="D106" s="2"/>
      <c r="E106" s="2"/>
      <c r="F106" s="2"/>
      <c r="G106" s="2"/>
      <c r="H106" s="2"/>
      <c r="J106" s="2"/>
      <c r="K106" s="2"/>
      <c r="L106" s="2"/>
      <c r="M106" s="2"/>
      <c r="N106" s="2"/>
      <c r="O106" s="2"/>
      <c r="P106" s="2"/>
    </row>
    <row r="107" spans="1:25" x14ac:dyDescent="0.2">
      <c r="B107" s="9"/>
      <c r="C107" s="2"/>
      <c r="D107" s="2"/>
      <c r="E107" s="2"/>
      <c r="F107" s="2"/>
      <c r="G107" s="2"/>
      <c r="H107" s="2"/>
      <c r="J107" s="2"/>
      <c r="K107" s="2"/>
      <c r="L107" s="2"/>
      <c r="M107" s="2"/>
      <c r="N107" s="2"/>
      <c r="O107" s="2"/>
      <c r="P107" s="2"/>
    </row>
    <row r="108" spans="1:25" x14ac:dyDescent="0.2">
      <c r="B108" s="9"/>
      <c r="C108" s="2"/>
      <c r="D108" s="2"/>
      <c r="E108" s="2"/>
      <c r="F108" s="2"/>
      <c r="G108" s="2"/>
      <c r="H108" s="2"/>
      <c r="J108" s="2"/>
      <c r="K108" s="2"/>
      <c r="L108" s="2"/>
      <c r="M108" s="2"/>
      <c r="N108" s="2"/>
      <c r="O108" s="2"/>
      <c r="P108" s="2"/>
    </row>
    <row r="109" spans="1:25" x14ac:dyDescent="0.2">
      <c r="B109" s="9"/>
      <c r="C109" s="2"/>
      <c r="D109" s="2"/>
      <c r="E109" s="2"/>
      <c r="F109" s="2"/>
      <c r="G109" s="2"/>
      <c r="H109" s="2"/>
      <c r="J109" s="2"/>
      <c r="K109" s="2"/>
      <c r="L109" s="2"/>
      <c r="M109" s="2"/>
      <c r="N109" s="2"/>
      <c r="O109" s="2"/>
      <c r="P109" s="2"/>
    </row>
    <row r="110" spans="1:25" x14ac:dyDescent="0.2">
      <c r="B110" s="73" t="s">
        <v>84</v>
      </c>
      <c r="C110" s="2"/>
      <c r="D110" s="2"/>
      <c r="E110" s="2"/>
      <c r="F110" s="2"/>
      <c r="G110" s="2"/>
      <c r="H110" s="2"/>
      <c r="J110" s="2"/>
      <c r="K110" s="2"/>
      <c r="L110" s="2"/>
      <c r="M110" s="2"/>
      <c r="N110" s="2"/>
      <c r="O110" s="2"/>
      <c r="P110" s="2"/>
    </row>
    <row r="111" spans="1:25" s="74" customFormat="1" x14ac:dyDescent="0.2">
      <c r="A111" s="9"/>
      <c r="B111" s="9"/>
      <c r="C111" s="9" t="s">
        <v>85</v>
      </c>
      <c r="D111" s="9" t="s">
        <v>86</v>
      </c>
      <c r="E111" s="9" t="s">
        <v>87</v>
      </c>
      <c r="F111" s="9"/>
      <c r="G111" s="9"/>
      <c r="H111" s="9" t="s">
        <v>77</v>
      </c>
      <c r="I111" s="9"/>
      <c r="J111" s="9" t="s">
        <v>76</v>
      </c>
      <c r="K111" s="9"/>
      <c r="L111" s="9"/>
      <c r="M111" s="9"/>
      <c r="N111" s="9"/>
      <c r="O111" s="9"/>
      <c r="P111" s="9"/>
      <c r="Q111" s="9"/>
      <c r="R111" s="9"/>
      <c r="S111" s="9"/>
      <c r="T111" s="9"/>
      <c r="U111" s="9"/>
      <c r="V111" s="9"/>
      <c r="W111" s="9"/>
      <c r="X111" s="9"/>
      <c r="Y111" s="9"/>
    </row>
    <row r="112" spans="1:25" x14ac:dyDescent="0.2">
      <c r="B112" s="9"/>
      <c r="C112" s="75" t="s">
        <v>80</v>
      </c>
      <c r="D112" s="75" t="s">
        <v>80</v>
      </c>
      <c r="E112" s="75" t="s">
        <v>80</v>
      </c>
      <c r="F112" s="2"/>
      <c r="G112" s="2"/>
      <c r="H112" s="75" t="s">
        <v>80</v>
      </c>
      <c r="J112" s="2"/>
      <c r="K112" s="2"/>
      <c r="L112" s="2"/>
      <c r="M112" s="2"/>
      <c r="N112" s="2"/>
      <c r="O112" s="2"/>
      <c r="P112" s="2"/>
    </row>
    <row r="113" spans="2:16" x14ac:dyDescent="0.2">
      <c r="B113" s="9"/>
      <c r="C113" s="18" t="s">
        <v>88</v>
      </c>
      <c r="D113" s="2" t="s">
        <v>89</v>
      </c>
      <c r="E113" s="2" t="s">
        <v>90</v>
      </c>
      <c r="F113" s="2"/>
      <c r="G113" s="2"/>
      <c r="H113" s="2" t="s">
        <v>91</v>
      </c>
      <c r="J113" s="2" t="s">
        <v>92</v>
      </c>
      <c r="K113" s="2"/>
      <c r="L113" s="2"/>
      <c r="M113" s="2"/>
      <c r="N113" s="2"/>
      <c r="O113" s="2"/>
      <c r="P113" s="2"/>
    </row>
    <row r="114" spans="2:16" x14ac:dyDescent="0.2">
      <c r="B114" s="9"/>
      <c r="C114" s="2" t="s">
        <v>93</v>
      </c>
      <c r="D114" s="2" t="s">
        <v>94</v>
      </c>
      <c r="E114" s="2" t="s">
        <v>95</v>
      </c>
      <c r="F114" s="2"/>
      <c r="G114" s="2"/>
      <c r="H114" s="2" t="s">
        <v>96</v>
      </c>
      <c r="J114" s="2" t="s">
        <v>97</v>
      </c>
      <c r="K114" s="2"/>
      <c r="L114" s="2"/>
      <c r="M114" s="2"/>
      <c r="N114" s="2"/>
      <c r="O114" s="2"/>
      <c r="P114" s="2"/>
    </row>
    <row r="115" spans="2:16" x14ac:dyDescent="0.2">
      <c r="B115" s="9"/>
      <c r="C115" s="2" t="s">
        <v>98</v>
      </c>
      <c r="D115" s="2" t="s">
        <v>99</v>
      </c>
      <c r="E115" s="2" t="s">
        <v>100</v>
      </c>
      <c r="F115" s="2"/>
      <c r="G115" s="2"/>
      <c r="H115" s="2" t="s">
        <v>101</v>
      </c>
      <c r="J115" s="2"/>
      <c r="K115" s="2"/>
      <c r="L115" s="2"/>
      <c r="M115" s="2"/>
      <c r="N115" s="2"/>
      <c r="O115" s="2"/>
      <c r="P115" s="2"/>
    </row>
    <row r="116" spans="2:16" x14ac:dyDescent="0.2">
      <c r="B116" s="9"/>
      <c r="C116" s="2" t="s">
        <v>102</v>
      </c>
      <c r="D116" s="2" t="s">
        <v>103</v>
      </c>
      <c r="E116" s="2" t="s">
        <v>104</v>
      </c>
      <c r="F116" s="2"/>
      <c r="G116" s="2"/>
      <c r="H116" s="2" t="s">
        <v>105</v>
      </c>
      <c r="J116" s="2"/>
      <c r="K116" s="2"/>
      <c r="L116" s="2"/>
      <c r="M116" s="2"/>
      <c r="N116" s="2"/>
      <c r="O116" s="2"/>
      <c r="P116" s="2"/>
    </row>
    <row r="117" spans="2:16" x14ac:dyDescent="0.2">
      <c r="B117" s="9"/>
      <c r="C117" s="2" t="s">
        <v>106</v>
      </c>
      <c r="D117" s="2"/>
      <c r="E117" s="2" t="s">
        <v>107</v>
      </c>
      <c r="F117" s="2"/>
      <c r="G117" s="2"/>
      <c r="H117" s="2" t="s">
        <v>107</v>
      </c>
      <c r="J117" s="2"/>
      <c r="K117" s="2"/>
      <c r="L117" s="2"/>
      <c r="M117" s="2"/>
      <c r="N117" s="2"/>
      <c r="O117" s="2"/>
      <c r="P117" s="2"/>
    </row>
    <row r="118" spans="2:16" x14ac:dyDescent="0.2">
      <c r="B118" s="9"/>
      <c r="C118" s="2" t="s">
        <v>108</v>
      </c>
      <c r="D118" s="2"/>
      <c r="E118" s="2"/>
      <c r="F118" s="2"/>
      <c r="G118" s="2"/>
      <c r="H118" s="2"/>
      <c r="J118" s="2"/>
      <c r="K118" s="2"/>
      <c r="L118" s="2"/>
      <c r="M118" s="2"/>
      <c r="N118" s="2"/>
      <c r="O118" s="2"/>
      <c r="P118" s="2"/>
    </row>
    <row r="119" spans="2:16" x14ac:dyDescent="0.2">
      <c r="B119" s="9"/>
      <c r="C119" s="2" t="s">
        <v>109</v>
      </c>
      <c r="D119" s="2"/>
      <c r="E119" s="2"/>
      <c r="F119" s="2"/>
      <c r="G119" s="2"/>
      <c r="H119" s="2"/>
      <c r="J119" s="2"/>
      <c r="K119" s="2"/>
      <c r="L119" s="2"/>
      <c r="M119" s="2"/>
      <c r="N119" s="2"/>
      <c r="O119" s="2"/>
      <c r="P119" s="2"/>
    </row>
    <row r="120" spans="2:16" x14ac:dyDescent="0.2">
      <c r="B120" s="9"/>
      <c r="C120" s="2" t="s">
        <v>110</v>
      </c>
      <c r="D120" s="2"/>
      <c r="E120" s="2"/>
      <c r="F120" s="2"/>
      <c r="G120" s="2"/>
      <c r="H120" s="2"/>
      <c r="J120" s="2"/>
      <c r="K120" s="2"/>
      <c r="L120" s="2"/>
      <c r="M120" s="2"/>
      <c r="N120" s="2"/>
      <c r="O120" s="2"/>
      <c r="P120" s="2"/>
    </row>
    <row r="121" spans="2:16" x14ac:dyDescent="0.2">
      <c r="B121" s="9"/>
      <c r="C121" s="18" t="s">
        <v>111</v>
      </c>
      <c r="D121" s="2"/>
      <c r="E121" s="2"/>
      <c r="F121" s="2"/>
      <c r="G121" s="2"/>
      <c r="H121" s="2"/>
      <c r="J121" s="2"/>
      <c r="K121" s="2"/>
      <c r="L121" s="2"/>
      <c r="M121" s="2"/>
      <c r="N121" s="2"/>
      <c r="O121" s="2"/>
      <c r="P121" s="2"/>
    </row>
    <row r="122" spans="2:16" x14ac:dyDescent="0.2">
      <c r="B122" s="9"/>
    </row>
    <row r="123" spans="2:16" x14ac:dyDescent="0.2">
      <c r="B123" s="9"/>
    </row>
    <row r="124" spans="2:16" x14ac:dyDescent="0.2">
      <c r="B124" s="9"/>
    </row>
    <row r="125" spans="2:16" x14ac:dyDescent="0.2">
      <c r="B125" s="9"/>
    </row>
    <row r="126" spans="2:16" x14ac:dyDescent="0.2">
      <c r="B126" s="9"/>
    </row>
    <row r="127" spans="2:16" x14ac:dyDescent="0.2">
      <c r="B127" s="9"/>
    </row>
    <row r="128" spans="2:16"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sheetData>
  <sheetProtection formatCells="0" formatRows="0" insertRows="0" insertHyperlinks="0" deleteRows="0" selectLockedCells="1"/>
  <mergeCells count="56">
    <mergeCell ref="J35:Q35"/>
    <mergeCell ref="O56:Q56"/>
    <mergeCell ref="C58:Q58"/>
    <mergeCell ref="O55:Q55"/>
    <mergeCell ref="B46:Q46"/>
    <mergeCell ref="O48:Q48"/>
    <mergeCell ref="O49:Q49"/>
    <mergeCell ref="O50:Q50"/>
    <mergeCell ref="O51:Q51"/>
    <mergeCell ref="O52:Q52"/>
    <mergeCell ref="O53:Q53"/>
    <mergeCell ref="O54:Q54"/>
    <mergeCell ref="O44:Q44"/>
    <mergeCell ref="B39:Q39"/>
    <mergeCell ref="O41:Q41"/>
    <mergeCell ref="O42:Q42"/>
    <mergeCell ref="O43:Q43"/>
    <mergeCell ref="J37:Q37"/>
    <mergeCell ref="D16:E16"/>
    <mergeCell ref="B17:C17"/>
    <mergeCell ref="D17:E17"/>
    <mergeCell ref="B20:Q20"/>
    <mergeCell ref="J22:Q22"/>
    <mergeCell ref="J23:Q23"/>
    <mergeCell ref="J24:Q24"/>
    <mergeCell ref="J25:Q25"/>
    <mergeCell ref="J26:Q26"/>
    <mergeCell ref="J36:Q36"/>
    <mergeCell ref="J30:Q30"/>
    <mergeCell ref="J31:Q31"/>
    <mergeCell ref="J32:Q32"/>
    <mergeCell ref="J33:Q33"/>
    <mergeCell ref="J34:Q34"/>
    <mergeCell ref="B12:C12"/>
    <mergeCell ref="D12:E12"/>
    <mergeCell ref="B13:C13"/>
    <mergeCell ref="D13:E13"/>
    <mergeCell ref="G13:O16"/>
    <mergeCell ref="B14:C14"/>
    <mergeCell ref="D14:E14"/>
    <mergeCell ref="B15:C15"/>
    <mergeCell ref="D15:E15"/>
    <mergeCell ref="B16:C16"/>
    <mergeCell ref="B11:C11"/>
    <mergeCell ref="D11:E11"/>
    <mergeCell ref="B1:Q1"/>
    <mergeCell ref="B2:Q2"/>
    <mergeCell ref="B4:C4"/>
    <mergeCell ref="D4:E4"/>
    <mergeCell ref="B5:C5"/>
    <mergeCell ref="G5:J5"/>
    <mergeCell ref="B6:C6"/>
    <mergeCell ref="D6:O6"/>
    <mergeCell ref="B8:Q8"/>
    <mergeCell ref="B10:C10"/>
    <mergeCell ref="D10:E10"/>
  </mergeCells>
  <conditionalFormatting sqref="H49:H56 H42:H43">
    <cfRule type="cellIs" dxfId="7" priority="3" stopIfTrue="1" operator="equal">
      <formula>0</formula>
    </cfRule>
  </conditionalFormatting>
  <conditionalFormatting sqref="G49:G56 G43">
    <cfRule type="cellIs" dxfId="6" priority="2" stopIfTrue="1" operator="equal">
      <formula>1</formula>
    </cfRule>
  </conditionalFormatting>
  <conditionalFormatting sqref="G42">
    <cfRule type="cellIs" dxfId="5" priority="1" stopIfTrue="1" operator="equal">
      <formula>1</formula>
    </cfRule>
  </conditionalFormatting>
  <dataValidations count="7">
    <dataValidation type="list" allowBlank="1" showInputMessage="1" showErrorMessage="1" sqref="L65550:L65588 L49:L55 JH49:JH55 TD49:TD55 ACZ49:ACZ55 AMV49:AMV55 AWR49:AWR55 BGN49:BGN55 BQJ49:BQJ55 CAF49:CAF55 CKB49:CKB55 CTX49:CTX55 DDT49:DDT55 DNP49:DNP55 DXL49:DXL55 EHH49:EHH55 ERD49:ERD55 FAZ49:FAZ55 FKV49:FKV55 FUR49:FUR55 GEN49:GEN55 GOJ49:GOJ55 GYF49:GYF55 HIB49:HIB55 HRX49:HRX55 IBT49:IBT55 ILP49:ILP55 IVL49:IVL55 JFH49:JFH55 JPD49:JPD55 JYZ49:JYZ55 KIV49:KIV55 KSR49:KSR55 LCN49:LCN55 LMJ49:LMJ55 LWF49:LWF55 MGB49:MGB55 MPX49:MPX55 MZT49:MZT55 NJP49:NJP55 NTL49:NTL55 ODH49:ODH55 OND49:OND55 OWZ49:OWZ55 PGV49:PGV55 PQR49:PQR55 QAN49:QAN55 QKJ49:QKJ55 QUF49:QUF55 REB49:REB55 RNX49:RNX55 RXT49:RXT55 SHP49:SHP55 SRL49:SRL55 TBH49:TBH55 TLD49:TLD55 TUZ49:TUZ55 UEV49:UEV55 UOR49:UOR55 UYN49:UYN55 VIJ49:VIJ55 VSF49:VSF55 WCB49:WCB55 WLX49:WLX55 WVT49:WVT55 JH65550:JH65588 TD65550:TD65588 ACZ65550:ACZ65588 AMV65550:AMV65588 AWR65550:AWR65588 BGN65550:BGN65588 BQJ65550:BQJ65588 CAF65550:CAF65588 CKB65550:CKB65588 CTX65550:CTX65588 DDT65550:DDT65588 DNP65550:DNP65588 DXL65550:DXL65588 EHH65550:EHH65588 ERD65550:ERD65588 FAZ65550:FAZ65588 FKV65550:FKV65588 FUR65550:FUR65588 GEN65550:GEN65588 GOJ65550:GOJ65588 GYF65550:GYF65588 HIB65550:HIB65588 HRX65550:HRX65588 IBT65550:IBT65588 ILP65550:ILP65588 IVL65550:IVL65588 JFH65550:JFH65588 JPD65550:JPD65588 JYZ65550:JYZ65588 KIV65550:KIV65588 KSR65550:KSR65588 LCN65550:LCN65588 LMJ65550:LMJ65588 LWF65550:LWF65588 MGB65550:MGB65588 MPX65550:MPX65588 MZT65550:MZT65588 NJP65550:NJP65588 NTL65550:NTL65588 ODH65550:ODH65588 OND65550:OND65588 OWZ65550:OWZ65588 PGV65550:PGV65588 PQR65550:PQR65588 QAN65550:QAN65588 QKJ65550:QKJ65588 QUF65550:QUF65588 REB65550:REB65588 RNX65550:RNX65588 RXT65550:RXT65588 SHP65550:SHP65588 SRL65550:SRL65588 TBH65550:TBH65588 TLD65550:TLD65588 TUZ65550:TUZ65588 UEV65550:UEV65588 UOR65550:UOR65588 UYN65550:UYN65588 VIJ65550:VIJ65588 VSF65550:VSF65588 WCB65550:WCB65588 WLX65550:WLX65588 WVT65550:WVT65588 L131086:L131124 JH131086:JH131124 TD131086:TD131124 ACZ131086:ACZ131124 AMV131086:AMV131124 AWR131086:AWR131124 BGN131086:BGN131124 BQJ131086:BQJ131124 CAF131086:CAF131124 CKB131086:CKB131124 CTX131086:CTX131124 DDT131086:DDT131124 DNP131086:DNP131124 DXL131086:DXL131124 EHH131086:EHH131124 ERD131086:ERD131124 FAZ131086:FAZ131124 FKV131086:FKV131124 FUR131086:FUR131124 GEN131086:GEN131124 GOJ131086:GOJ131124 GYF131086:GYF131124 HIB131086:HIB131124 HRX131086:HRX131124 IBT131086:IBT131124 ILP131086:ILP131124 IVL131086:IVL131124 JFH131086:JFH131124 JPD131086:JPD131124 JYZ131086:JYZ131124 KIV131086:KIV131124 KSR131086:KSR131124 LCN131086:LCN131124 LMJ131086:LMJ131124 LWF131086:LWF131124 MGB131086:MGB131124 MPX131086:MPX131124 MZT131086:MZT131124 NJP131086:NJP131124 NTL131086:NTL131124 ODH131086:ODH131124 OND131086:OND131124 OWZ131086:OWZ131124 PGV131086:PGV131124 PQR131086:PQR131124 QAN131086:QAN131124 QKJ131086:QKJ131124 QUF131086:QUF131124 REB131086:REB131124 RNX131086:RNX131124 RXT131086:RXT131124 SHP131086:SHP131124 SRL131086:SRL131124 TBH131086:TBH131124 TLD131086:TLD131124 TUZ131086:TUZ131124 UEV131086:UEV131124 UOR131086:UOR131124 UYN131086:UYN131124 VIJ131086:VIJ131124 VSF131086:VSF131124 WCB131086:WCB131124 WLX131086:WLX131124 WVT131086:WVT131124 L196622:L196660 JH196622:JH196660 TD196622:TD196660 ACZ196622:ACZ196660 AMV196622:AMV196660 AWR196622:AWR196660 BGN196622:BGN196660 BQJ196622:BQJ196660 CAF196622:CAF196660 CKB196622:CKB196660 CTX196622:CTX196660 DDT196622:DDT196660 DNP196622:DNP196660 DXL196622:DXL196660 EHH196622:EHH196660 ERD196622:ERD196660 FAZ196622:FAZ196660 FKV196622:FKV196660 FUR196622:FUR196660 GEN196622:GEN196660 GOJ196622:GOJ196660 GYF196622:GYF196660 HIB196622:HIB196660 HRX196622:HRX196660 IBT196622:IBT196660 ILP196622:ILP196660 IVL196622:IVL196660 JFH196622:JFH196660 JPD196622:JPD196660 JYZ196622:JYZ196660 KIV196622:KIV196660 KSR196622:KSR196660 LCN196622:LCN196660 LMJ196622:LMJ196660 LWF196622:LWF196660 MGB196622:MGB196660 MPX196622:MPX196660 MZT196622:MZT196660 NJP196622:NJP196660 NTL196622:NTL196660 ODH196622:ODH196660 OND196622:OND196660 OWZ196622:OWZ196660 PGV196622:PGV196660 PQR196622:PQR196660 QAN196622:QAN196660 QKJ196622:QKJ196660 QUF196622:QUF196660 REB196622:REB196660 RNX196622:RNX196660 RXT196622:RXT196660 SHP196622:SHP196660 SRL196622:SRL196660 TBH196622:TBH196660 TLD196622:TLD196660 TUZ196622:TUZ196660 UEV196622:UEV196660 UOR196622:UOR196660 UYN196622:UYN196660 VIJ196622:VIJ196660 VSF196622:VSF196660 WCB196622:WCB196660 WLX196622:WLX196660 WVT196622:WVT196660 L262158:L262196 JH262158:JH262196 TD262158:TD262196 ACZ262158:ACZ262196 AMV262158:AMV262196 AWR262158:AWR262196 BGN262158:BGN262196 BQJ262158:BQJ262196 CAF262158:CAF262196 CKB262158:CKB262196 CTX262158:CTX262196 DDT262158:DDT262196 DNP262158:DNP262196 DXL262158:DXL262196 EHH262158:EHH262196 ERD262158:ERD262196 FAZ262158:FAZ262196 FKV262158:FKV262196 FUR262158:FUR262196 GEN262158:GEN262196 GOJ262158:GOJ262196 GYF262158:GYF262196 HIB262158:HIB262196 HRX262158:HRX262196 IBT262158:IBT262196 ILP262158:ILP262196 IVL262158:IVL262196 JFH262158:JFH262196 JPD262158:JPD262196 JYZ262158:JYZ262196 KIV262158:KIV262196 KSR262158:KSR262196 LCN262158:LCN262196 LMJ262158:LMJ262196 LWF262158:LWF262196 MGB262158:MGB262196 MPX262158:MPX262196 MZT262158:MZT262196 NJP262158:NJP262196 NTL262158:NTL262196 ODH262158:ODH262196 OND262158:OND262196 OWZ262158:OWZ262196 PGV262158:PGV262196 PQR262158:PQR262196 QAN262158:QAN262196 QKJ262158:QKJ262196 QUF262158:QUF262196 REB262158:REB262196 RNX262158:RNX262196 RXT262158:RXT262196 SHP262158:SHP262196 SRL262158:SRL262196 TBH262158:TBH262196 TLD262158:TLD262196 TUZ262158:TUZ262196 UEV262158:UEV262196 UOR262158:UOR262196 UYN262158:UYN262196 VIJ262158:VIJ262196 VSF262158:VSF262196 WCB262158:WCB262196 WLX262158:WLX262196 WVT262158:WVT262196 L327694:L327732 JH327694:JH327732 TD327694:TD327732 ACZ327694:ACZ327732 AMV327694:AMV327732 AWR327694:AWR327732 BGN327694:BGN327732 BQJ327694:BQJ327732 CAF327694:CAF327732 CKB327694:CKB327732 CTX327694:CTX327732 DDT327694:DDT327732 DNP327694:DNP327732 DXL327694:DXL327732 EHH327694:EHH327732 ERD327694:ERD327732 FAZ327694:FAZ327732 FKV327694:FKV327732 FUR327694:FUR327732 GEN327694:GEN327732 GOJ327694:GOJ327732 GYF327694:GYF327732 HIB327694:HIB327732 HRX327694:HRX327732 IBT327694:IBT327732 ILP327694:ILP327732 IVL327694:IVL327732 JFH327694:JFH327732 JPD327694:JPD327732 JYZ327694:JYZ327732 KIV327694:KIV327732 KSR327694:KSR327732 LCN327694:LCN327732 LMJ327694:LMJ327732 LWF327694:LWF327732 MGB327694:MGB327732 MPX327694:MPX327732 MZT327694:MZT327732 NJP327694:NJP327732 NTL327694:NTL327732 ODH327694:ODH327732 OND327694:OND327732 OWZ327694:OWZ327732 PGV327694:PGV327732 PQR327694:PQR327732 QAN327694:QAN327732 QKJ327694:QKJ327732 QUF327694:QUF327732 REB327694:REB327732 RNX327694:RNX327732 RXT327694:RXT327732 SHP327694:SHP327732 SRL327694:SRL327732 TBH327694:TBH327732 TLD327694:TLD327732 TUZ327694:TUZ327732 UEV327694:UEV327732 UOR327694:UOR327732 UYN327694:UYN327732 VIJ327694:VIJ327732 VSF327694:VSF327732 WCB327694:WCB327732 WLX327694:WLX327732 WVT327694:WVT327732 L393230:L393268 JH393230:JH393268 TD393230:TD393268 ACZ393230:ACZ393268 AMV393230:AMV393268 AWR393230:AWR393268 BGN393230:BGN393268 BQJ393230:BQJ393268 CAF393230:CAF393268 CKB393230:CKB393268 CTX393230:CTX393268 DDT393230:DDT393268 DNP393230:DNP393268 DXL393230:DXL393268 EHH393230:EHH393268 ERD393230:ERD393268 FAZ393230:FAZ393268 FKV393230:FKV393268 FUR393230:FUR393268 GEN393230:GEN393268 GOJ393230:GOJ393268 GYF393230:GYF393268 HIB393230:HIB393268 HRX393230:HRX393268 IBT393230:IBT393268 ILP393230:ILP393268 IVL393230:IVL393268 JFH393230:JFH393268 JPD393230:JPD393268 JYZ393230:JYZ393268 KIV393230:KIV393268 KSR393230:KSR393268 LCN393230:LCN393268 LMJ393230:LMJ393268 LWF393230:LWF393268 MGB393230:MGB393268 MPX393230:MPX393268 MZT393230:MZT393268 NJP393230:NJP393268 NTL393230:NTL393268 ODH393230:ODH393268 OND393230:OND393268 OWZ393230:OWZ393268 PGV393230:PGV393268 PQR393230:PQR393268 QAN393230:QAN393268 QKJ393230:QKJ393268 QUF393230:QUF393268 REB393230:REB393268 RNX393230:RNX393268 RXT393230:RXT393268 SHP393230:SHP393268 SRL393230:SRL393268 TBH393230:TBH393268 TLD393230:TLD393268 TUZ393230:TUZ393268 UEV393230:UEV393268 UOR393230:UOR393268 UYN393230:UYN393268 VIJ393230:VIJ393268 VSF393230:VSF393268 WCB393230:WCB393268 WLX393230:WLX393268 WVT393230:WVT393268 L458766:L458804 JH458766:JH458804 TD458766:TD458804 ACZ458766:ACZ458804 AMV458766:AMV458804 AWR458766:AWR458804 BGN458766:BGN458804 BQJ458766:BQJ458804 CAF458766:CAF458804 CKB458766:CKB458804 CTX458766:CTX458804 DDT458766:DDT458804 DNP458766:DNP458804 DXL458766:DXL458804 EHH458766:EHH458804 ERD458766:ERD458804 FAZ458766:FAZ458804 FKV458766:FKV458804 FUR458766:FUR458804 GEN458766:GEN458804 GOJ458766:GOJ458804 GYF458766:GYF458804 HIB458766:HIB458804 HRX458766:HRX458804 IBT458766:IBT458804 ILP458766:ILP458804 IVL458766:IVL458804 JFH458766:JFH458804 JPD458766:JPD458804 JYZ458766:JYZ458804 KIV458766:KIV458804 KSR458766:KSR458804 LCN458766:LCN458804 LMJ458766:LMJ458804 LWF458766:LWF458804 MGB458766:MGB458804 MPX458766:MPX458804 MZT458766:MZT458804 NJP458766:NJP458804 NTL458766:NTL458804 ODH458766:ODH458804 OND458766:OND458804 OWZ458766:OWZ458804 PGV458766:PGV458804 PQR458766:PQR458804 QAN458766:QAN458804 QKJ458766:QKJ458804 QUF458766:QUF458804 REB458766:REB458804 RNX458766:RNX458804 RXT458766:RXT458804 SHP458766:SHP458804 SRL458766:SRL458804 TBH458766:TBH458804 TLD458766:TLD458804 TUZ458766:TUZ458804 UEV458766:UEV458804 UOR458766:UOR458804 UYN458766:UYN458804 VIJ458766:VIJ458804 VSF458766:VSF458804 WCB458766:WCB458804 WLX458766:WLX458804 WVT458766:WVT458804 L524302:L524340 JH524302:JH524340 TD524302:TD524340 ACZ524302:ACZ524340 AMV524302:AMV524340 AWR524302:AWR524340 BGN524302:BGN524340 BQJ524302:BQJ524340 CAF524302:CAF524340 CKB524302:CKB524340 CTX524302:CTX524340 DDT524302:DDT524340 DNP524302:DNP524340 DXL524302:DXL524340 EHH524302:EHH524340 ERD524302:ERD524340 FAZ524302:FAZ524340 FKV524302:FKV524340 FUR524302:FUR524340 GEN524302:GEN524340 GOJ524302:GOJ524340 GYF524302:GYF524340 HIB524302:HIB524340 HRX524302:HRX524340 IBT524302:IBT524340 ILP524302:ILP524340 IVL524302:IVL524340 JFH524302:JFH524340 JPD524302:JPD524340 JYZ524302:JYZ524340 KIV524302:KIV524340 KSR524302:KSR524340 LCN524302:LCN524340 LMJ524302:LMJ524340 LWF524302:LWF524340 MGB524302:MGB524340 MPX524302:MPX524340 MZT524302:MZT524340 NJP524302:NJP524340 NTL524302:NTL524340 ODH524302:ODH524340 OND524302:OND524340 OWZ524302:OWZ524340 PGV524302:PGV524340 PQR524302:PQR524340 QAN524302:QAN524340 QKJ524302:QKJ524340 QUF524302:QUF524340 REB524302:REB524340 RNX524302:RNX524340 RXT524302:RXT524340 SHP524302:SHP524340 SRL524302:SRL524340 TBH524302:TBH524340 TLD524302:TLD524340 TUZ524302:TUZ524340 UEV524302:UEV524340 UOR524302:UOR524340 UYN524302:UYN524340 VIJ524302:VIJ524340 VSF524302:VSF524340 WCB524302:WCB524340 WLX524302:WLX524340 WVT524302:WVT524340 L589838:L589876 JH589838:JH589876 TD589838:TD589876 ACZ589838:ACZ589876 AMV589838:AMV589876 AWR589838:AWR589876 BGN589838:BGN589876 BQJ589838:BQJ589876 CAF589838:CAF589876 CKB589838:CKB589876 CTX589838:CTX589876 DDT589838:DDT589876 DNP589838:DNP589876 DXL589838:DXL589876 EHH589838:EHH589876 ERD589838:ERD589876 FAZ589838:FAZ589876 FKV589838:FKV589876 FUR589838:FUR589876 GEN589838:GEN589876 GOJ589838:GOJ589876 GYF589838:GYF589876 HIB589838:HIB589876 HRX589838:HRX589876 IBT589838:IBT589876 ILP589838:ILP589876 IVL589838:IVL589876 JFH589838:JFH589876 JPD589838:JPD589876 JYZ589838:JYZ589876 KIV589838:KIV589876 KSR589838:KSR589876 LCN589838:LCN589876 LMJ589838:LMJ589876 LWF589838:LWF589876 MGB589838:MGB589876 MPX589838:MPX589876 MZT589838:MZT589876 NJP589838:NJP589876 NTL589838:NTL589876 ODH589838:ODH589876 OND589838:OND589876 OWZ589838:OWZ589876 PGV589838:PGV589876 PQR589838:PQR589876 QAN589838:QAN589876 QKJ589838:QKJ589876 QUF589838:QUF589876 REB589838:REB589876 RNX589838:RNX589876 RXT589838:RXT589876 SHP589838:SHP589876 SRL589838:SRL589876 TBH589838:TBH589876 TLD589838:TLD589876 TUZ589838:TUZ589876 UEV589838:UEV589876 UOR589838:UOR589876 UYN589838:UYN589876 VIJ589838:VIJ589876 VSF589838:VSF589876 WCB589838:WCB589876 WLX589838:WLX589876 WVT589838:WVT589876 L655374:L655412 JH655374:JH655412 TD655374:TD655412 ACZ655374:ACZ655412 AMV655374:AMV655412 AWR655374:AWR655412 BGN655374:BGN655412 BQJ655374:BQJ655412 CAF655374:CAF655412 CKB655374:CKB655412 CTX655374:CTX655412 DDT655374:DDT655412 DNP655374:DNP655412 DXL655374:DXL655412 EHH655374:EHH655412 ERD655374:ERD655412 FAZ655374:FAZ655412 FKV655374:FKV655412 FUR655374:FUR655412 GEN655374:GEN655412 GOJ655374:GOJ655412 GYF655374:GYF655412 HIB655374:HIB655412 HRX655374:HRX655412 IBT655374:IBT655412 ILP655374:ILP655412 IVL655374:IVL655412 JFH655374:JFH655412 JPD655374:JPD655412 JYZ655374:JYZ655412 KIV655374:KIV655412 KSR655374:KSR655412 LCN655374:LCN655412 LMJ655374:LMJ655412 LWF655374:LWF655412 MGB655374:MGB655412 MPX655374:MPX655412 MZT655374:MZT655412 NJP655374:NJP655412 NTL655374:NTL655412 ODH655374:ODH655412 OND655374:OND655412 OWZ655374:OWZ655412 PGV655374:PGV655412 PQR655374:PQR655412 QAN655374:QAN655412 QKJ655374:QKJ655412 QUF655374:QUF655412 REB655374:REB655412 RNX655374:RNX655412 RXT655374:RXT655412 SHP655374:SHP655412 SRL655374:SRL655412 TBH655374:TBH655412 TLD655374:TLD655412 TUZ655374:TUZ655412 UEV655374:UEV655412 UOR655374:UOR655412 UYN655374:UYN655412 VIJ655374:VIJ655412 VSF655374:VSF655412 WCB655374:WCB655412 WLX655374:WLX655412 WVT655374:WVT655412 L720910:L720948 JH720910:JH720948 TD720910:TD720948 ACZ720910:ACZ720948 AMV720910:AMV720948 AWR720910:AWR720948 BGN720910:BGN720948 BQJ720910:BQJ720948 CAF720910:CAF720948 CKB720910:CKB720948 CTX720910:CTX720948 DDT720910:DDT720948 DNP720910:DNP720948 DXL720910:DXL720948 EHH720910:EHH720948 ERD720910:ERD720948 FAZ720910:FAZ720948 FKV720910:FKV720948 FUR720910:FUR720948 GEN720910:GEN720948 GOJ720910:GOJ720948 GYF720910:GYF720948 HIB720910:HIB720948 HRX720910:HRX720948 IBT720910:IBT720948 ILP720910:ILP720948 IVL720910:IVL720948 JFH720910:JFH720948 JPD720910:JPD720948 JYZ720910:JYZ720948 KIV720910:KIV720948 KSR720910:KSR720948 LCN720910:LCN720948 LMJ720910:LMJ720948 LWF720910:LWF720948 MGB720910:MGB720948 MPX720910:MPX720948 MZT720910:MZT720948 NJP720910:NJP720948 NTL720910:NTL720948 ODH720910:ODH720948 OND720910:OND720948 OWZ720910:OWZ720948 PGV720910:PGV720948 PQR720910:PQR720948 QAN720910:QAN720948 QKJ720910:QKJ720948 QUF720910:QUF720948 REB720910:REB720948 RNX720910:RNX720948 RXT720910:RXT720948 SHP720910:SHP720948 SRL720910:SRL720948 TBH720910:TBH720948 TLD720910:TLD720948 TUZ720910:TUZ720948 UEV720910:UEV720948 UOR720910:UOR720948 UYN720910:UYN720948 VIJ720910:VIJ720948 VSF720910:VSF720948 WCB720910:WCB720948 WLX720910:WLX720948 WVT720910:WVT720948 L786446:L786484 JH786446:JH786484 TD786446:TD786484 ACZ786446:ACZ786484 AMV786446:AMV786484 AWR786446:AWR786484 BGN786446:BGN786484 BQJ786446:BQJ786484 CAF786446:CAF786484 CKB786446:CKB786484 CTX786446:CTX786484 DDT786446:DDT786484 DNP786446:DNP786484 DXL786446:DXL786484 EHH786446:EHH786484 ERD786446:ERD786484 FAZ786446:FAZ786484 FKV786446:FKV786484 FUR786446:FUR786484 GEN786446:GEN786484 GOJ786446:GOJ786484 GYF786446:GYF786484 HIB786446:HIB786484 HRX786446:HRX786484 IBT786446:IBT786484 ILP786446:ILP786484 IVL786446:IVL786484 JFH786446:JFH786484 JPD786446:JPD786484 JYZ786446:JYZ786484 KIV786446:KIV786484 KSR786446:KSR786484 LCN786446:LCN786484 LMJ786446:LMJ786484 LWF786446:LWF786484 MGB786446:MGB786484 MPX786446:MPX786484 MZT786446:MZT786484 NJP786446:NJP786484 NTL786446:NTL786484 ODH786446:ODH786484 OND786446:OND786484 OWZ786446:OWZ786484 PGV786446:PGV786484 PQR786446:PQR786484 QAN786446:QAN786484 QKJ786446:QKJ786484 QUF786446:QUF786484 REB786446:REB786484 RNX786446:RNX786484 RXT786446:RXT786484 SHP786446:SHP786484 SRL786446:SRL786484 TBH786446:TBH786484 TLD786446:TLD786484 TUZ786446:TUZ786484 UEV786446:UEV786484 UOR786446:UOR786484 UYN786446:UYN786484 VIJ786446:VIJ786484 VSF786446:VSF786484 WCB786446:WCB786484 WLX786446:WLX786484 WVT786446:WVT786484 L851982:L852020 JH851982:JH852020 TD851982:TD852020 ACZ851982:ACZ852020 AMV851982:AMV852020 AWR851982:AWR852020 BGN851982:BGN852020 BQJ851982:BQJ852020 CAF851982:CAF852020 CKB851982:CKB852020 CTX851982:CTX852020 DDT851982:DDT852020 DNP851982:DNP852020 DXL851982:DXL852020 EHH851982:EHH852020 ERD851982:ERD852020 FAZ851982:FAZ852020 FKV851982:FKV852020 FUR851982:FUR852020 GEN851982:GEN852020 GOJ851982:GOJ852020 GYF851982:GYF852020 HIB851982:HIB852020 HRX851982:HRX852020 IBT851982:IBT852020 ILP851982:ILP852020 IVL851982:IVL852020 JFH851982:JFH852020 JPD851982:JPD852020 JYZ851982:JYZ852020 KIV851982:KIV852020 KSR851982:KSR852020 LCN851982:LCN852020 LMJ851982:LMJ852020 LWF851982:LWF852020 MGB851982:MGB852020 MPX851982:MPX852020 MZT851982:MZT852020 NJP851982:NJP852020 NTL851982:NTL852020 ODH851982:ODH852020 OND851982:OND852020 OWZ851982:OWZ852020 PGV851982:PGV852020 PQR851982:PQR852020 QAN851982:QAN852020 QKJ851982:QKJ852020 QUF851982:QUF852020 REB851982:REB852020 RNX851982:RNX852020 RXT851982:RXT852020 SHP851982:SHP852020 SRL851982:SRL852020 TBH851982:TBH852020 TLD851982:TLD852020 TUZ851982:TUZ852020 UEV851982:UEV852020 UOR851982:UOR852020 UYN851982:UYN852020 VIJ851982:VIJ852020 VSF851982:VSF852020 WCB851982:WCB852020 WLX851982:WLX852020 WVT851982:WVT852020 L917518:L917556 JH917518:JH917556 TD917518:TD917556 ACZ917518:ACZ917556 AMV917518:AMV917556 AWR917518:AWR917556 BGN917518:BGN917556 BQJ917518:BQJ917556 CAF917518:CAF917556 CKB917518:CKB917556 CTX917518:CTX917556 DDT917518:DDT917556 DNP917518:DNP917556 DXL917518:DXL917556 EHH917518:EHH917556 ERD917518:ERD917556 FAZ917518:FAZ917556 FKV917518:FKV917556 FUR917518:FUR917556 GEN917518:GEN917556 GOJ917518:GOJ917556 GYF917518:GYF917556 HIB917518:HIB917556 HRX917518:HRX917556 IBT917518:IBT917556 ILP917518:ILP917556 IVL917518:IVL917556 JFH917518:JFH917556 JPD917518:JPD917556 JYZ917518:JYZ917556 KIV917518:KIV917556 KSR917518:KSR917556 LCN917518:LCN917556 LMJ917518:LMJ917556 LWF917518:LWF917556 MGB917518:MGB917556 MPX917518:MPX917556 MZT917518:MZT917556 NJP917518:NJP917556 NTL917518:NTL917556 ODH917518:ODH917556 OND917518:OND917556 OWZ917518:OWZ917556 PGV917518:PGV917556 PQR917518:PQR917556 QAN917518:QAN917556 QKJ917518:QKJ917556 QUF917518:QUF917556 REB917518:REB917556 RNX917518:RNX917556 RXT917518:RXT917556 SHP917518:SHP917556 SRL917518:SRL917556 TBH917518:TBH917556 TLD917518:TLD917556 TUZ917518:TUZ917556 UEV917518:UEV917556 UOR917518:UOR917556 UYN917518:UYN917556 VIJ917518:VIJ917556 VSF917518:VSF917556 WCB917518:WCB917556 WLX917518:WLX917556 WVT917518:WVT917556 L983054:L983092 JH983054:JH983092 TD983054:TD983092 ACZ983054:ACZ983092 AMV983054:AMV983092 AWR983054:AWR983092 BGN983054:BGN983092 BQJ983054:BQJ983092 CAF983054:CAF983092 CKB983054:CKB983092 CTX983054:CTX983092 DDT983054:DDT983092 DNP983054:DNP983092 DXL983054:DXL983092 EHH983054:EHH983092 ERD983054:ERD983092 FAZ983054:FAZ983092 FKV983054:FKV983092 FUR983054:FUR983092 GEN983054:GEN983092 GOJ983054:GOJ983092 GYF983054:GYF983092 HIB983054:HIB983092 HRX983054:HRX983092 IBT983054:IBT983092 ILP983054:ILP983092 IVL983054:IVL983092 JFH983054:JFH983092 JPD983054:JPD983092 JYZ983054:JYZ983092 KIV983054:KIV983092 KSR983054:KSR983092 LCN983054:LCN983092 LMJ983054:LMJ983092 LWF983054:LWF983092 MGB983054:MGB983092 MPX983054:MPX983092 MZT983054:MZT983092 NJP983054:NJP983092 NTL983054:NTL983092 ODH983054:ODH983092 OND983054:OND983092 OWZ983054:OWZ983092 PGV983054:PGV983092 PQR983054:PQR983092 QAN983054:QAN983092 QKJ983054:QKJ983092 QUF983054:QUF983092 REB983054:REB983092 RNX983054:RNX983092 RXT983054:RXT983092 SHP983054:SHP983092 SRL983054:SRL983092 TBH983054:TBH983092 TLD983054:TLD983092 TUZ983054:TUZ983092 UEV983054:UEV983092 UOR983054:UOR983092 UYN983054:UYN983092 VIJ983054:VIJ983092 VSF983054:VSF983092 WCB983054:WCB983092 WLX983054:WLX983092 WVT983054:WVT983092 L42:L43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36:L65543 JH65536:JH65543 TD65536:TD65543 ACZ65536:ACZ65543 AMV65536:AMV65543 AWR65536:AWR65543 BGN65536:BGN65543 BQJ65536:BQJ65543 CAF65536:CAF65543 CKB65536:CKB65543 CTX65536:CTX65543 DDT65536:DDT65543 DNP65536:DNP65543 DXL65536:DXL65543 EHH65536:EHH65543 ERD65536:ERD65543 FAZ65536:FAZ65543 FKV65536:FKV65543 FUR65536:FUR65543 GEN65536:GEN65543 GOJ65536:GOJ65543 GYF65536:GYF65543 HIB65536:HIB65543 HRX65536:HRX65543 IBT65536:IBT65543 ILP65536:ILP65543 IVL65536:IVL65543 JFH65536:JFH65543 JPD65536:JPD65543 JYZ65536:JYZ65543 KIV65536:KIV65543 KSR65536:KSR65543 LCN65536:LCN65543 LMJ65536:LMJ65543 LWF65536:LWF65543 MGB65536:MGB65543 MPX65536:MPX65543 MZT65536:MZT65543 NJP65536:NJP65543 NTL65536:NTL65543 ODH65536:ODH65543 OND65536:OND65543 OWZ65536:OWZ65543 PGV65536:PGV65543 PQR65536:PQR65543 QAN65536:QAN65543 QKJ65536:QKJ65543 QUF65536:QUF65543 REB65536:REB65543 RNX65536:RNX65543 RXT65536:RXT65543 SHP65536:SHP65543 SRL65536:SRL65543 TBH65536:TBH65543 TLD65536:TLD65543 TUZ65536:TUZ65543 UEV65536:UEV65543 UOR65536:UOR65543 UYN65536:UYN65543 VIJ65536:VIJ65543 VSF65536:VSF65543 WCB65536:WCB65543 WLX65536:WLX65543 WVT65536:WVT65543 L131072:L131079 JH131072:JH131079 TD131072:TD131079 ACZ131072:ACZ131079 AMV131072:AMV131079 AWR131072:AWR131079 BGN131072:BGN131079 BQJ131072:BQJ131079 CAF131072:CAF131079 CKB131072:CKB131079 CTX131072:CTX131079 DDT131072:DDT131079 DNP131072:DNP131079 DXL131072:DXL131079 EHH131072:EHH131079 ERD131072:ERD131079 FAZ131072:FAZ131079 FKV131072:FKV131079 FUR131072:FUR131079 GEN131072:GEN131079 GOJ131072:GOJ131079 GYF131072:GYF131079 HIB131072:HIB131079 HRX131072:HRX131079 IBT131072:IBT131079 ILP131072:ILP131079 IVL131072:IVL131079 JFH131072:JFH131079 JPD131072:JPD131079 JYZ131072:JYZ131079 KIV131072:KIV131079 KSR131072:KSR131079 LCN131072:LCN131079 LMJ131072:LMJ131079 LWF131072:LWF131079 MGB131072:MGB131079 MPX131072:MPX131079 MZT131072:MZT131079 NJP131072:NJP131079 NTL131072:NTL131079 ODH131072:ODH131079 OND131072:OND131079 OWZ131072:OWZ131079 PGV131072:PGV131079 PQR131072:PQR131079 QAN131072:QAN131079 QKJ131072:QKJ131079 QUF131072:QUF131079 REB131072:REB131079 RNX131072:RNX131079 RXT131072:RXT131079 SHP131072:SHP131079 SRL131072:SRL131079 TBH131072:TBH131079 TLD131072:TLD131079 TUZ131072:TUZ131079 UEV131072:UEV131079 UOR131072:UOR131079 UYN131072:UYN131079 VIJ131072:VIJ131079 VSF131072:VSF131079 WCB131072:WCB131079 WLX131072:WLX131079 WVT131072:WVT131079 L196608:L196615 JH196608:JH196615 TD196608:TD196615 ACZ196608:ACZ196615 AMV196608:AMV196615 AWR196608:AWR196615 BGN196608:BGN196615 BQJ196608:BQJ196615 CAF196608:CAF196615 CKB196608:CKB196615 CTX196608:CTX196615 DDT196608:DDT196615 DNP196608:DNP196615 DXL196608:DXL196615 EHH196608:EHH196615 ERD196608:ERD196615 FAZ196608:FAZ196615 FKV196608:FKV196615 FUR196608:FUR196615 GEN196608:GEN196615 GOJ196608:GOJ196615 GYF196608:GYF196615 HIB196608:HIB196615 HRX196608:HRX196615 IBT196608:IBT196615 ILP196608:ILP196615 IVL196608:IVL196615 JFH196608:JFH196615 JPD196608:JPD196615 JYZ196608:JYZ196615 KIV196608:KIV196615 KSR196608:KSR196615 LCN196608:LCN196615 LMJ196608:LMJ196615 LWF196608:LWF196615 MGB196608:MGB196615 MPX196608:MPX196615 MZT196608:MZT196615 NJP196608:NJP196615 NTL196608:NTL196615 ODH196608:ODH196615 OND196608:OND196615 OWZ196608:OWZ196615 PGV196608:PGV196615 PQR196608:PQR196615 QAN196608:QAN196615 QKJ196608:QKJ196615 QUF196608:QUF196615 REB196608:REB196615 RNX196608:RNX196615 RXT196608:RXT196615 SHP196608:SHP196615 SRL196608:SRL196615 TBH196608:TBH196615 TLD196608:TLD196615 TUZ196608:TUZ196615 UEV196608:UEV196615 UOR196608:UOR196615 UYN196608:UYN196615 VIJ196608:VIJ196615 VSF196608:VSF196615 WCB196608:WCB196615 WLX196608:WLX196615 WVT196608:WVT196615 L262144:L262151 JH262144:JH262151 TD262144:TD262151 ACZ262144:ACZ262151 AMV262144:AMV262151 AWR262144:AWR262151 BGN262144:BGN262151 BQJ262144:BQJ262151 CAF262144:CAF262151 CKB262144:CKB262151 CTX262144:CTX262151 DDT262144:DDT262151 DNP262144:DNP262151 DXL262144:DXL262151 EHH262144:EHH262151 ERD262144:ERD262151 FAZ262144:FAZ262151 FKV262144:FKV262151 FUR262144:FUR262151 GEN262144:GEN262151 GOJ262144:GOJ262151 GYF262144:GYF262151 HIB262144:HIB262151 HRX262144:HRX262151 IBT262144:IBT262151 ILP262144:ILP262151 IVL262144:IVL262151 JFH262144:JFH262151 JPD262144:JPD262151 JYZ262144:JYZ262151 KIV262144:KIV262151 KSR262144:KSR262151 LCN262144:LCN262151 LMJ262144:LMJ262151 LWF262144:LWF262151 MGB262144:MGB262151 MPX262144:MPX262151 MZT262144:MZT262151 NJP262144:NJP262151 NTL262144:NTL262151 ODH262144:ODH262151 OND262144:OND262151 OWZ262144:OWZ262151 PGV262144:PGV262151 PQR262144:PQR262151 QAN262144:QAN262151 QKJ262144:QKJ262151 QUF262144:QUF262151 REB262144:REB262151 RNX262144:RNX262151 RXT262144:RXT262151 SHP262144:SHP262151 SRL262144:SRL262151 TBH262144:TBH262151 TLD262144:TLD262151 TUZ262144:TUZ262151 UEV262144:UEV262151 UOR262144:UOR262151 UYN262144:UYN262151 VIJ262144:VIJ262151 VSF262144:VSF262151 WCB262144:WCB262151 WLX262144:WLX262151 WVT262144:WVT262151 L327680:L327687 JH327680:JH327687 TD327680:TD327687 ACZ327680:ACZ327687 AMV327680:AMV327687 AWR327680:AWR327687 BGN327680:BGN327687 BQJ327680:BQJ327687 CAF327680:CAF327687 CKB327680:CKB327687 CTX327680:CTX327687 DDT327680:DDT327687 DNP327680:DNP327687 DXL327680:DXL327687 EHH327680:EHH327687 ERD327680:ERD327687 FAZ327680:FAZ327687 FKV327680:FKV327687 FUR327680:FUR327687 GEN327680:GEN327687 GOJ327680:GOJ327687 GYF327680:GYF327687 HIB327680:HIB327687 HRX327680:HRX327687 IBT327680:IBT327687 ILP327680:ILP327687 IVL327680:IVL327687 JFH327680:JFH327687 JPD327680:JPD327687 JYZ327680:JYZ327687 KIV327680:KIV327687 KSR327680:KSR327687 LCN327680:LCN327687 LMJ327680:LMJ327687 LWF327680:LWF327687 MGB327680:MGB327687 MPX327680:MPX327687 MZT327680:MZT327687 NJP327680:NJP327687 NTL327680:NTL327687 ODH327680:ODH327687 OND327680:OND327687 OWZ327680:OWZ327687 PGV327680:PGV327687 PQR327680:PQR327687 QAN327680:QAN327687 QKJ327680:QKJ327687 QUF327680:QUF327687 REB327680:REB327687 RNX327680:RNX327687 RXT327680:RXT327687 SHP327680:SHP327687 SRL327680:SRL327687 TBH327680:TBH327687 TLD327680:TLD327687 TUZ327680:TUZ327687 UEV327680:UEV327687 UOR327680:UOR327687 UYN327680:UYN327687 VIJ327680:VIJ327687 VSF327680:VSF327687 WCB327680:WCB327687 WLX327680:WLX327687 WVT327680:WVT327687 L393216:L393223 JH393216:JH393223 TD393216:TD393223 ACZ393216:ACZ393223 AMV393216:AMV393223 AWR393216:AWR393223 BGN393216:BGN393223 BQJ393216:BQJ393223 CAF393216:CAF393223 CKB393216:CKB393223 CTX393216:CTX393223 DDT393216:DDT393223 DNP393216:DNP393223 DXL393216:DXL393223 EHH393216:EHH393223 ERD393216:ERD393223 FAZ393216:FAZ393223 FKV393216:FKV393223 FUR393216:FUR393223 GEN393216:GEN393223 GOJ393216:GOJ393223 GYF393216:GYF393223 HIB393216:HIB393223 HRX393216:HRX393223 IBT393216:IBT393223 ILP393216:ILP393223 IVL393216:IVL393223 JFH393216:JFH393223 JPD393216:JPD393223 JYZ393216:JYZ393223 KIV393216:KIV393223 KSR393216:KSR393223 LCN393216:LCN393223 LMJ393216:LMJ393223 LWF393216:LWF393223 MGB393216:MGB393223 MPX393216:MPX393223 MZT393216:MZT393223 NJP393216:NJP393223 NTL393216:NTL393223 ODH393216:ODH393223 OND393216:OND393223 OWZ393216:OWZ393223 PGV393216:PGV393223 PQR393216:PQR393223 QAN393216:QAN393223 QKJ393216:QKJ393223 QUF393216:QUF393223 REB393216:REB393223 RNX393216:RNX393223 RXT393216:RXT393223 SHP393216:SHP393223 SRL393216:SRL393223 TBH393216:TBH393223 TLD393216:TLD393223 TUZ393216:TUZ393223 UEV393216:UEV393223 UOR393216:UOR393223 UYN393216:UYN393223 VIJ393216:VIJ393223 VSF393216:VSF393223 WCB393216:WCB393223 WLX393216:WLX393223 WVT393216:WVT393223 L458752:L458759 JH458752:JH458759 TD458752:TD458759 ACZ458752:ACZ458759 AMV458752:AMV458759 AWR458752:AWR458759 BGN458752:BGN458759 BQJ458752:BQJ458759 CAF458752:CAF458759 CKB458752:CKB458759 CTX458752:CTX458759 DDT458752:DDT458759 DNP458752:DNP458759 DXL458752:DXL458759 EHH458752:EHH458759 ERD458752:ERD458759 FAZ458752:FAZ458759 FKV458752:FKV458759 FUR458752:FUR458759 GEN458752:GEN458759 GOJ458752:GOJ458759 GYF458752:GYF458759 HIB458752:HIB458759 HRX458752:HRX458759 IBT458752:IBT458759 ILP458752:ILP458759 IVL458752:IVL458759 JFH458752:JFH458759 JPD458752:JPD458759 JYZ458752:JYZ458759 KIV458752:KIV458759 KSR458752:KSR458759 LCN458752:LCN458759 LMJ458752:LMJ458759 LWF458752:LWF458759 MGB458752:MGB458759 MPX458752:MPX458759 MZT458752:MZT458759 NJP458752:NJP458759 NTL458752:NTL458759 ODH458752:ODH458759 OND458752:OND458759 OWZ458752:OWZ458759 PGV458752:PGV458759 PQR458752:PQR458759 QAN458752:QAN458759 QKJ458752:QKJ458759 QUF458752:QUF458759 REB458752:REB458759 RNX458752:RNX458759 RXT458752:RXT458759 SHP458752:SHP458759 SRL458752:SRL458759 TBH458752:TBH458759 TLD458752:TLD458759 TUZ458752:TUZ458759 UEV458752:UEV458759 UOR458752:UOR458759 UYN458752:UYN458759 VIJ458752:VIJ458759 VSF458752:VSF458759 WCB458752:WCB458759 WLX458752:WLX458759 WVT458752:WVT458759 L524288:L524295 JH524288:JH524295 TD524288:TD524295 ACZ524288:ACZ524295 AMV524288:AMV524295 AWR524288:AWR524295 BGN524288:BGN524295 BQJ524288:BQJ524295 CAF524288:CAF524295 CKB524288:CKB524295 CTX524288:CTX524295 DDT524288:DDT524295 DNP524288:DNP524295 DXL524288:DXL524295 EHH524288:EHH524295 ERD524288:ERD524295 FAZ524288:FAZ524295 FKV524288:FKV524295 FUR524288:FUR524295 GEN524288:GEN524295 GOJ524288:GOJ524295 GYF524288:GYF524295 HIB524288:HIB524295 HRX524288:HRX524295 IBT524288:IBT524295 ILP524288:ILP524295 IVL524288:IVL524295 JFH524288:JFH524295 JPD524288:JPD524295 JYZ524288:JYZ524295 KIV524288:KIV524295 KSR524288:KSR524295 LCN524288:LCN524295 LMJ524288:LMJ524295 LWF524288:LWF524295 MGB524288:MGB524295 MPX524288:MPX524295 MZT524288:MZT524295 NJP524288:NJP524295 NTL524288:NTL524295 ODH524288:ODH524295 OND524288:OND524295 OWZ524288:OWZ524295 PGV524288:PGV524295 PQR524288:PQR524295 QAN524288:QAN524295 QKJ524288:QKJ524295 QUF524288:QUF524295 REB524288:REB524295 RNX524288:RNX524295 RXT524288:RXT524295 SHP524288:SHP524295 SRL524288:SRL524295 TBH524288:TBH524295 TLD524288:TLD524295 TUZ524288:TUZ524295 UEV524288:UEV524295 UOR524288:UOR524295 UYN524288:UYN524295 VIJ524288:VIJ524295 VSF524288:VSF524295 WCB524288:WCB524295 WLX524288:WLX524295 WVT524288:WVT524295 L589824:L589831 JH589824:JH589831 TD589824:TD589831 ACZ589824:ACZ589831 AMV589824:AMV589831 AWR589824:AWR589831 BGN589824:BGN589831 BQJ589824:BQJ589831 CAF589824:CAF589831 CKB589824:CKB589831 CTX589824:CTX589831 DDT589824:DDT589831 DNP589824:DNP589831 DXL589824:DXL589831 EHH589824:EHH589831 ERD589824:ERD589831 FAZ589824:FAZ589831 FKV589824:FKV589831 FUR589824:FUR589831 GEN589824:GEN589831 GOJ589824:GOJ589831 GYF589824:GYF589831 HIB589824:HIB589831 HRX589824:HRX589831 IBT589824:IBT589831 ILP589824:ILP589831 IVL589824:IVL589831 JFH589824:JFH589831 JPD589824:JPD589831 JYZ589824:JYZ589831 KIV589824:KIV589831 KSR589824:KSR589831 LCN589824:LCN589831 LMJ589824:LMJ589831 LWF589824:LWF589831 MGB589824:MGB589831 MPX589824:MPX589831 MZT589824:MZT589831 NJP589824:NJP589831 NTL589824:NTL589831 ODH589824:ODH589831 OND589824:OND589831 OWZ589824:OWZ589831 PGV589824:PGV589831 PQR589824:PQR589831 QAN589824:QAN589831 QKJ589824:QKJ589831 QUF589824:QUF589831 REB589824:REB589831 RNX589824:RNX589831 RXT589824:RXT589831 SHP589824:SHP589831 SRL589824:SRL589831 TBH589824:TBH589831 TLD589824:TLD589831 TUZ589824:TUZ589831 UEV589824:UEV589831 UOR589824:UOR589831 UYN589824:UYN589831 VIJ589824:VIJ589831 VSF589824:VSF589831 WCB589824:WCB589831 WLX589824:WLX589831 WVT589824:WVT589831 L655360:L655367 JH655360:JH655367 TD655360:TD655367 ACZ655360:ACZ655367 AMV655360:AMV655367 AWR655360:AWR655367 BGN655360:BGN655367 BQJ655360:BQJ655367 CAF655360:CAF655367 CKB655360:CKB655367 CTX655360:CTX655367 DDT655360:DDT655367 DNP655360:DNP655367 DXL655360:DXL655367 EHH655360:EHH655367 ERD655360:ERD655367 FAZ655360:FAZ655367 FKV655360:FKV655367 FUR655360:FUR655367 GEN655360:GEN655367 GOJ655360:GOJ655367 GYF655360:GYF655367 HIB655360:HIB655367 HRX655360:HRX655367 IBT655360:IBT655367 ILP655360:ILP655367 IVL655360:IVL655367 JFH655360:JFH655367 JPD655360:JPD655367 JYZ655360:JYZ655367 KIV655360:KIV655367 KSR655360:KSR655367 LCN655360:LCN655367 LMJ655360:LMJ655367 LWF655360:LWF655367 MGB655360:MGB655367 MPX655360:MPX655367 MZT655360:MZT655367 NJP655360:NJP655367 NTL655360:NTL655367 ODH655360:ODH655367 OND655360:OND655367 OWZ655360:OWZ655367 PGV655360:PGV655367 PQR655360:PQR655367 QAN655360:QAN655367 QKJ655360:QKJ655367 QUF655360:QUF655367 REB655360:REB655367 RNX655360:RNX655367 RXT655360:RXT655367 SHP655360:SHP655367 SRL655360:SRL655367 TBH655360:TBH655367 TLD655360:TLD655367 TUZ655360:TUZ655367 UEV655360:UEV655367 UOR655360:UOR655367 UYN655360:UYN655367 VIJ655360:VIJ655367 VSF655360:VSF655367 WCB655360:WCB655367 WLX655360:WLX655367 WVT655360:WVT655367 L720896:L720903 JH720896:JH720903 TD720896:TD720903 ACZ720896:ACZ720903 AMV720896:AMV720903 AWR720896:AWR720903 BGN720896:BGN720903 BQJ720896:BQJ720903 CAF720896:CAF720903 CKB720896:CKB720903 CTX720896:CTX720903 DDT720896:DDT720903 DNP720896:DNP720903 DXL720896:DXL720903 EHH720896:EHH720903 ERD720896:ERD720903 FAZ720896:FAZ720903 FKV720896:FKV720903 FUR720896:FUR720903 GEN720896:GEN720903 GOJ720896:GOJ720903 GYF720896:GYF720903 HIB720896:HIB720903 HRX720896:HRX720903 IBT720896:IBT720903 ILP720896:ILP720903 IVL720896:IVL720903 JFH720896:JFH720903 JPD720896:JPD720903 JYZ720896:JYZ720903 KIV720896:KIV720903 KSR720896:KSR720903 LCN720896:LCN720903 LMJ720896:LMJ720903 LWF720896:LWF720903 MGB720896:MGB720903 MPX720896:MPX720903 MZT720896:MZT720903 NJP720896:NJP720903 NTL720896:NTL720903 ODH720896:ODH720903 OND720896:OND720903 OWZ720896:OWZ720903 PGV720896:PGV720903 PQR720896:PQR720903 QAN720896:QAN720903 QKJ720896:QKJ720903 QUF720896:QUF720903 REB720896:REB720903 RNX720896:RNX720903 RXT720896:RXT720903 SHP720896:SHP720903 SRL720896:SRL720903 TBH720896:TBH720903 TLD720896:TLD720903 TUZ720896:TUZ720903 UEV720896:UEV720903 UOR720896:UOR720903 UYN720896:UYN720903 VIJ720896:VIJ720903 VSF720896:VSF720903 WCB720896:WCB720903 WLX720896:WLX720903 WVT720896:WVT720903 L786432:L786439 JH786432:JH786439 TD786432:TD786439 ACZ786432:ACZ786439 AMV786432:AMV786439 AWR786432:AWR786439 BGN786432:BGN786439 BQJ786432:BQJ786439 CAF786432:CAF786439 CKB786432:CKB786439 CTX786432:CTX786439 DDT786432:DDT786439 DNP786432:DNP786439 DXL786432:DXL786439 EHH786432:EHH786439 ERD786432:ERD786439 FAZ786432:FAZ786439 FKV786432:FKV786439 FUR786432:FUR786439 GEN786432:GEN786439 GOJ786432:GOJ786439 GYF786432:GYF786439 HIB786432:HIB786439 HRX786432:HRX786439 IBT786432:IBT786439 ILP786432:ILP786439 IVL786432:IVL786439 JFH786432:JFH786439 JPD786432:JPD786439 JYZ786432:JYZ786439 KIV786432:KIV786439 KSR786432:KSR786439 LCN786432:LCN786439 LMJ786432:LMJ786439 LWF786432:LWF786439 MGB786432:MGB786439 MPX786432:MPX786439 MZT786432:MZT786439 NJP786432:NJP786439 NTL786432:NTL786439 ODH786432:ODH786439 OND786432:OND786439 OWZ786432:OWZ786439 PGV786432:PGV786439 PQR786432:PQR786439 QAN786432:QAN786439 QKJ786432:QKJ786439 QUF786432:QUF786439 REB786432:REB786439 RNX786432:RNX786439 RXT786432:RXT786439 SHP786432:SHP786439 SRL786432:SRL786439 TBH786432:TBH786439 TLD786432:TLD786439 TUZ786432:TUZ786439 UEV786432:UEV786439 UOR786432:UOR786439 UYN786432:UYN786439 VIJ786432:VIJ786439 VSF786432:VSF786439 WCB786432:WCB786439 WLX786432:WLX786439 WVT786432:WVT786439 L851968:L851975 JH851968:JH851975 TD851968:TD851975 ACZ851968:ACZ851975 AMV851968:AMV851975 AWR851968:AWR851975 BGN851968:BGN851975 BQJ851968:BQJ851975 CAF851968:CAF851975 CKB851968:CKB851975 CTX851968:CTX851975 DDT851968:DDT851975 DNP851968:DNP851975 DXL851968:DXL851975 EHH851968:EHH851975 ERD851968:ERD851975 FAZ851968:FAZ851975 FKV851968:FKV851975 FUR851968:FUR851975 GEN851968:GEN851975 GOJ851968:GOJ851975 GYF851968:GYF851975 HIB851968:HIB851975 HRX851968:HRX851975 IBT851968:IBT851975 ILP851968:ILP851975 IVL851968:IVL851975 JFH851968:JFH851975 JPD851968:JPD851975 JYZ851968:JYZ851975 KIV851968:KIV851975 KSR851968:KSR851975 LCN851968:LCN851975 LMJ851968:LMJ851975 LWF851968:LWF851975 MGB851968:MGB851975 MPX851968:MPX851975 MZT851968:MZT851975 NJP851968:NJP851975 NTL851968:NTL851975 ODH851968:ODH851975 OND851968:OND851975 OWZ851968:OWZ851975 PGV851968:PGV851975 PQR851968:PQR851975 QAN851968:QAN851975 QKJ851968:QKJ851975 QUF851968:QUF851975 REB851968:REB851975 RNX851968:RNX851975 RXT851968:RXT851975 SHP851968:SHP851975 SRL851968:SRL851975 TBH851968:TBH851975 TLD851968:TLD851975 TUZ851968:TUZ851975 UEV851968:UEV851975 UOR851968:UOR851975 UYN851968:UYN851975 VIJ851968:VIJ851975 VSF851968:VSF851975 WCB851968:WCB851975 WLX851968:WLX851975 WVT851968:WVT851975 L917504:L917511 JH917504:JH917511 TD917504:TD917511 ACZ917504:ACZ917511 AMV917504:AMV917511 AWR917504:AWR917511 BGN917504:BGN917511 BQJ917504:BQJ917511 CAF917504:CAF917511 CKB917504:CKB917511 CTX917504:CTX917511 DDT917504:DDT917511 DNP917504:DNP917511 DXL917504:DXL917511 EHH917504:EHH917511 ERD917504:ERD917511 FAZ917504:FAZ917511 FKV917504:FKV917511 FUR917504:FUR917511 GEN917504:GEN917511 GOJ917504:GOJ917511 GYF917504:GYF917511 HIB917504:HIB917511 HRX917504:HRX917511 IBT917504:IBT917511 ILP917504:ILP917511 IVL917504:IVL917511 JFH917504:JFH917511 JPD917504:JPD917511 JYZ917504:JYZ917511 KIV917504:KIV917511 KSR917504:KSR917511 LCN917504:LCN917511 LMJ917504:LMJ917511 LWF917504:LWF917511 MGB917504:MGB917511 MPX917504:MPX917511 MZT917504:MZT917511 NJP917504:NJP917511 NTL917504:NTL917511 ODH917504:ODH917511 OND917504:OND917511 OWZ917504:OWZ917511 PGV917504:PGV917511 PQR917504:PQR917511 QAN917504:QAN917511 QKJ917504:QKJ917511 QUF917504:QUF917511 REB917504:REB917511 RNX917504:RNX917511 RXT917504:RXT917511 SHP917504:SHP917511 SRL917504:SRL917511 TBH917504:TBH917511 TLD917504:TLD917511 TUZ917504:TUZ917511 UEV917504:UEV917511 UOR917504:UOR917511 UYN917504:UYN917511 VIJ917504:VIJ917511 VSF917504:VSF917511 WCB917504:WCB917511 WLX917504:WLX917511 WVT917504:WVT917511 L983040:L983047 JH983040:JH983047 TD983040:TD983047 ACZ983040:ACZ983047 AMV983040:AMV983047 AWR983040:AWR983047 BGN983040:BGN983047 BQJ983040:BQJ983047 CAF983040:CAF983047 CKB983040:CKB983047 CTX983040:CTX983047 DDT983040:DDT983047 DNP983040:DNP983047 DXL983040:DXL983047 EHH983040:EHH983047 ERD983040:ERD983047 FAZ983040:FAZ983047 FKV983040:FKV983047 FUR983040:FUR983047 GEN983040:GEN983047 GOJ983040:GOJ983047 GYF983040:GYF983047 HIB983040:HIB983047 HRX983040:HRX983047 IBT983040:IBT983047 ILP983040:ILP983047 IVL983040:IVL983047 JFH983040:JFH983047 JPD983040:JPD983047 JYZ983040:JYZ983047 KIV983040:KIV983047 KSR983040:KSR983047 LCN983040:LCN983047 LMJ983040:LMJ983047 LWF983040:LWF983047 MGB983040:MGB983047 MPX983040:MPX983047 MZT983040:MZT983047 NJP983040:NJP983047 NTL983040:NTL983047 ODH983040:ODH983047 OND983040:OND983047 OWZ983040:OWZ983047 PGV983040:PGV983047 PQR983040:PQR983047 QAN983040:QAN983047 QKJ983040:QKJ983047 QUF983040:QUF983047 REB983040:REB983047 RNX983040:RNX983047 RXT983040:RXT983047 SHP983040:SHP983047 SRL983040:SRL983047 TBH983040:TBH983047 TLD983040:TLD983047 TUZ983040:TUZ983047 UEV983040:UEV983047 UOR983040:UOR983047 UYN983040:UYN983047 VIJ983040:VIJ983047 VSF983040:VSF983047 WCB983040:WCB983047 WLX983040:WLX983047 WVT983040:WVT983047" xr:uid="{00000000-0002-0000-0100-000000000000}">
      <formula1>$H$112:$H$117</formula1>
    </dataValidation>
    <dataValidation type="list" allowBlank="1" showInputMessage="1" showErrorMessage="1" sqref="K65550:K65588 K49:K55 JG49:JG55 TC49:TC55 ACY49:ACY55 AMU49:AMU55 AWQ49:AWQ55 BGM49:BGM55 BQI49:BQI55 CAE49:CAE55 CKA49:CKA55 CTW49:CTW55 DDS49:DDS55 DNO49:DNO55 DXK49:DXK55 EHG49:EHG55 ERC49:ERC55 FAY49:FAY55 FKU49:FKU55 FUQ49:FUQ55 GEM49:GEM55 GOI49:GOI55 GYE49:GYE55 HIA49:HIA55 HRW49:HRW55 IBS49:IBS55 ILO49:ILO55 IVK49:IVK55 JFG49:JFG55 JPC49:JPC55 JYY49:JYY55 KIU49:KIU55 KSQ49:KSQ55 LCM49:LCM55 LMI49:LMI55 LWE49:LWE55 MGA49:MGA55 MPW49:MPW55 MZS49:MZS55 NJO49:NJO55 NTK49:NTK55 ODG49:ODG55 ONC49:ONC55 OWY49:OWY55 PGU49:PGU55 PQQ49:PQQ55 QAM49:QAM55 QKI49:QKI55 QUE49:QUE55 REA49:REA55 RNW49:RNW55 RXS49:RXS55 SHO49:SHO55 SRK49:SRK55 TBG49:TBG55 TLC49:TLC55 TUY49:TUY55 UEU49:UEU55 UOQ49:UOQ55 UYM49:UYM55 VII49:VII55 VSE49:VSE55 WCA49:WCA55 WLW49:WLW55 WVS49:WVS55 JG65550:JG65588 TC65550:TC65588 ACY65550:ACY65588 AMU65550:AMU65588 AWQ65550:AWQ65588 BGM65550:BGM65588 BQI65550:BQI65588 CAE65550:CAE65588 CKA65550:CKA65588 CTW65550:CTW65588 DDS65550:DDS65588 DNO65550:DNO65588 DXK65550:DXK65588 EHG65550:EHG65588 ERC65550:ERC65588 FAY65550:FAY65588 FKU65550:FKU65588 FUQ65550:FUQ65588 GEM65550:GEM65588 GOI65550:GOI65588 GYE65550:GYE65588 HIA65550:HIA65588 HRW65550:HRW65588 IBS65550:IBS65588 ILO65550:ILO65588 IVK65550:IVK65588 JFG65550:JFG65588 JPC65550:JPC65588 JYY65550:JYY65588 KIU65550:KIU65588 KSQ65550:KSQ65588 LCM65550:LCM65588 LMI65550:LMI65588 LWE65550:LWE65588 MGA65550:MGA65588 MPW65550:MPW65588 MZS65550:MZS65588 NJO65550:NJO65588 NTK65550:NTK65588 ODG65550:ODG65588 ONC65550:ONC65588 OWY65550:OWY65588 PGU65550:PGU65588 PQQ65550:PQQ65588 QAM65550:QAM65588 QKI65550:QKI65588 QUE65550:QUE65588 REA65550:REA65588 RNW65550:RNW65588 RXS65550:RXS65588 SHO65550:SHO65588 SRK65550:SRK65588 TBG65550:TBG65588 TLC65550:TLC65588 TUY65550:TUY65588 UEU65550:UEU65588 UOQ65550:UOQ65588 UYM65550:UYM65588 VII65550:VII65588 VSE65550:VSE65588 WCA65550:WCA65588 WLW65550:WLW65588 WVS65550:WVS65588 K131086:K131124 JG131086:JG131124 TC131086:TC131124 ACY131086:ACY131124 AMU131086:AMU131124 AWQ131086:AWQ131124 BGM131086:BGM131124 BQI131086:BQI131124 CAE131086:CAE131124 CKA131086:CKA131124 CTW131086:CTW131124 DDS131086:DDS131124 DNO131086:DNO131124 DXK131086:DXK131124 EHG131086:EHG131124 ERC131086:ERC131124 FAY131086:FAY131124 FKU131086:FKU131124 FUQ131086:FUQ131124 GEM131086:GEM131124 GOI131086:GOI131124 GYE131086:GYE131124 HIA131086:HIA131124 HRW131086:HRW131124 IBS131086:IBS131124 ILO131086:ILO131124 IVK131086:IVK131124 JFG131086:JFG131124 JPC131086:JPC131124 JYY131086:JYY131124 KIU131086:KIU131124 KSQ131086:KSQ131124 LCM131086:LCM131124 LMI131086:LMI131124 LWE131086:LWE131124 MGA131086:MGA131124 MPW131086:MPW131124 MZS131086:MZS131124 NJO131086:NJO131124 NTK131086:NTK131124 ODG131086:ODG131124 ONC131086:ONC131124 OWY131086:OWY131124 PGU131086:PGU131124 PQQ131086:PQQ131124 QAM131086:QAM131124 QKI131086:QKI131124 QUE131086:QUE131124 REA131086:REA131124 RNW131086:RNW131124 RXS131086:RXS131124 SHO131086:SHO131124 SRK131086:SRK131124 TBG131086:TBG131124 TLC131086:TLC131124 TUY131086:TUY131124 UEU131086:UEU131124 UOQ131086:UOQ131124 UYM131086:UYM131124 VII131086:VII131124 VSE131086:VSE131124 WCA131086:WCA131124 WLW131086:WLW131124 WVS131086:WVS131124 K196622:K196660 JG196622:JG196660 TC196622:TC196660 ACY196622:ACY196660 AMU196622:AMU196660 AWQ196622:AWQ196660 BGM196622:BGM196660 BQI196622:BQI196660 CAE196622:CAE196660 CKA196622:CKA196660 CTW196622:CTW196660 DDS196622:DDS196660 DNO196622:DNO196660 DXK196622:DXK196660 EHG196622:EHG196660 ERC196622:ERC196660 FAY196622:FAY196660 FKU196622:FKU196660 FUQ196622:FUQ196660 GEM196622:GEM196660 GOI196622:GOI196660 GYE196622:GYE196660 HIA196622:HIA196660 HRW196622:HRW196660 IBS196622:IBS196660 ILO196622:ILO196660 IVK196622:IVK196660 JFG196622:JFG196660 JPC196622:JPC196660 JYY196622:JYY196660 KIU196622:KIU196660 KSQ196622:KSQ196660 LCM196622:LCM196660 LMI196622:LMI196660 LWE196622:LWE196660 MGA196622:MGA196660 MPW196622:MPW196660 MZS196622:MZS196660 NJO196622:NJO196660 NTK196622:NTK196660 ODG196622:ODG196660 ONC196622:ONC196660 OWY196622:OWY196660 PGU196622:PGU196660 PQQ196622:PQQ196660 QAM196622:QAM196660 QKI196622:QKI196660 QUE196622:QUE196660 REA196622:REA196660 RNW196622:RNW196660 RXS196622:RXS196660 SHO196622:SHO196660 SRK196622:SRK196660 TBG196622:TBG196660 TLC196622:TLC196660 TUY196622:TUY196660 UEU196622:UEU196660 UOQ196622:UOQ196660 UYM196622:UYM196660 VII196622:VII196660 VSE196622:VSE196660 WCA196622:WCA196660 WLW196622:WLW196660 WVS196622:WVS196660 K262158:K262196 JG262158:JG262196 TC262158:TC262196 ACY262158:ACY262196 AMU262158:AMU262196 AWQ262158:AWQ262196 BGM262158:BGM262196 BQI262158:BQI262196 CAE262158:CAE262196 CKA262158:CKA262196 CTW262158:CTW262196 DDS262158:DDS262196 DNO262158:DNO262196 DXK262158:DXK262196 EHG262158:EHG262196 ERC262158:ERC262196 FAY262158:FAY262196 FKU262158:FKU262196 FUQ262158:FUQ262196 GEM262158:GEM262196 GOI262158:GOI262196 GYE262158:GYE262196 HIA262158:HIA262196 HRW262158:HRW262196 IBS262158:IBS262196 ILO262158:ILO262196 IVK262158:IVK262196 JFG262158:JFG262196 JPC262158:JPC262196 JYY262158:JYY262196 KIU262158:KIU262196 KSQ262158:KSQ262196 LCM262158:LCM262196 LMI262158:LMI262196 LWE262158:LWE262196 MGA262158:MGA262196 MPW262158:MPW262196 MZS262158:MZS262196 NJO262158:NJO262196 NTK262158:NTK262196 ODG262158:ODG262196 ONC262158:ONC262196 OWY262158:OWY262196 PGU262158:PGU262196 PQQ262158:PQQ262196 QAM262158:QAM262196 QKI262158:QKI262196 QUE262158:QUE262196 REA262158:REA262196 RNW262158:RNW262196 RXS262158:RXS262196 SHO262158:SHO262196 SRK262158:SRK262196 TBG262158:TBG262196 TLC262158:TLC262196 TUY262158:TUY262196 UEU262158:UEU262196 UOQ262158:UOQ262196 UYM262158:UYM262196 VII262158:VII262196 VSE262158:VSE262196 WCA262158:WCA262196 WLW262158:WLW262196 WVS262158:WVS262196 K327694:K327732 JG327694:JG327732 TC327694:TC327732 ACY327694:ACY327732 AMU327694:AMU327732 AWQ327694:AWQ327732 BGM327694:BGM327732 BQI327694:BQI327732 CAE327694:CAE327732 CKA327694:CKA327732 CTW327694:CTW327732 DDS327694:DDS327732 DNO327694:DNO327732 DXK327694:DXK327732 EHG327694:EHG327732 ERC327694:ERC327732 FAY327694:FAY327732 FKU327694:FKU327732 FUQ327694:FUQ327732 GEM327694:GEM327732 GOI327694:GOI327732 GYE327694:GYE327732 HIA327694:HIA327732 HRW327694:HRW327732 IBS327694:IBS327732 ILO327694:ILO327732 IVK327694:IVK327732 JFG327694:JFG327732 JPC327694:JPC327732 JYY327694:JYY327732 KIU327694:KIU327732 KSQ327694:KSQ327732 LCM327694:LCM327732 LMI327694:LMI327732 LWE327694:LWE327732 MGA327694:MGA327732 MPW327694:MPW327732 MZS327694:MZS327732 NJO327694:NJO327732 NTK327694:NTK327732 ODG327694:ODG327732 ONC327694:ONC327732 OWY327694:OWY327732 PGU327694:PGU327732 PQQ327694:PQQ327732 QAM327694:QAM327732 QKI327694:QKI327732 QUE327694:QUE327732 REA327694:REA327732 RNW327694:RNW327732 RXS327694:RXS327732 SHO327694:SHO327732 SRK327694:SRK327732 TBG327694:TBG327732 TLC327694:TLC327732 TUY327694:TUY327732 UEU327694:UEU327732 UOQ327694:UOQ327732 UYM327694:UYM327732 VII327694:VII327732 VSE327694:VSE327732 WCA327694:WCA327732 WLW327694:WLW327732 WVS327694:WVS327732 K393230:K393268 JG393230:JG393268 TC393230:TC393268 ACY393230:ACY393268 AMU393230:AMU393268 AWQ393230:AWQ393268 BGM393230:BGM393268 BQI393230:BQI393268 CAE393230:CAE393268 CKA393230:CKA393268 CTW393230:CTW393268 DDS393230:DDS393268 DNO393230:DNO393268 DXK393230:DXK393268 EHG393230:EHG393268 ERC393230:ERC393268 FAY393230:FAY393268 FKU393230:FKU393268 FUQ393230:FUQ393268 GEM393230:GEM393268 GOI393230:GOI393268 GYE393230:GYE393268 HIA393230:HIA393268 HRW393230:HRW393268 IBS393230:IBS393268 ILO393230:ILO393268 IVK393230:IVK393268 JFG393230:JFG393268 JPC393230:JPC393268 JYY393230:JYY393268 KIU393230:KIU393268 KSQ393230:KSQ393268 LCM393230:LCM393268 LMI393230:LMI393268 LWE393230:LWE393268 MGA393230:MGA393268 MPW393230:MPW393268 MZS393230:MZS393268 NJO393230:NJO393268 NTK393230:NTK393268 ODG393230:ODG393268 ONC393230:ONC393268 OWY393230:OWY393268 PGU393230:PGU393268 PQQ393230:PQQ393268 QAM393230:QAM393268 QKI393230:QKI393268 QUE393230:QUE393268 REA393230:REA393268 RNW393230:RNW393268 RXS393230:RXS393268 SHO393230:SHO393268 SRK393230:SRK393268 TBG393230:TBG393268 TLC393230:TLC393268 TUY393230:TUY393268 UEU393230:UEU393268 UOQ393230:UOQ393268 UYM393230:UYM393268 VII393230:VII393268 VSE393230:VSE393268 WCA393230:WCA393268 WLW393230:WLW393268 WVS393230:WVS393268 K458766:K458804 JG458766:JG458804 TC458766:TC458804 ACY458766:ACY458804 AMU458766:AMU458804 AWQ458766:AWQ458804 BGM458766:BGM458804 BQI458766:BQI458804 CAE458766:CAE458804 CKA458766:CKA458804 CTW458766:CTW458804 DDS458766:DDS458804 DNO458766:DNO458804 DXK458766:DXK458804 EHG458766:EHG458804 ERC458766:ERC458804 FAY458766:FAY458804 FKU458766:FKU458804 FUQ458766:FUQ458804 GEM458766:GEM458804 GOI458766:GOI458804 GYE458766:GYE458804 HIA458766:HIA458804 HRW458766:HRW458804 IBS458766:IBS458804 ILO458766:ILO458804 IVK458766:IVK458804 JFG458766:JFG458804 JPC458766:JPC458804 JYY458766:JYY458804 KIU458766:KIU458804 KSQ458766:KSQ458804 LCM458766:LCM458804 LMI458766:LMI458804 LWE458766:LWE458804 MGA458766:MGA458804 MPW458766:MPW458804 MZS458766:MZS458804 NJO458766:NJO458804 NTK458766:NTK458804 ODG458766:ODG458804 ONC458766:ONC458804 OWY458766:OWY458804 PGU458766:PGU458804 PQQ458766:PQQ458804 QAM458766:QAM458804 QKI458766:QKI458804 QUE458766:QUE458804 REA458766:REA458804 RNW458766:RNW458804 RXS458766:RXS458804 SHO458766:SHO458804 SRK458766:SRK458804 TBG458766:TBG458804 TLC458766:TLC458804 TUY458766:TUY458804 UEU458766:UEU458804 UOQ458766:UOQ458804 UYM458766:UYM458804 VII458766:VII458804 VSE458766:VSE458804 WCA458766:WCA458804 WLW458766:WLW458804 WVS458766:WVS458804 K524302:K524340 JG524302:JG524340 TC524302:TC524340 ACY524302:ACY524340 AMU524302:AMU524340 AWQ524302:AWQ524340 BGM524302:BGM524340 BQI524302:BQI524340 CAE524302:CAE524340 CKA524302:CKA524340 CTW524302:CTW524340 DDS524302:DDS524340 DNO524302:DNO524340 DXK524302:DXK524340 EHG524302:EHG524340 ERC524302:ERC524340 FAY524302:FAY524340 FKU524302:FKU524340 FUQ524302:FUQ524340 GEM524302:GEM524340 GOI524302:GOI524340 GYE524302:GYE524340 HIA524302:HIA524340 HRW524302:HRW524340 IBS524302:IBS524340 ILO524302:ILO524340 IVK524302:IVK524340 JFG524302:JFG524340 JPC524302:JPC524340 JYY524302:JYY524340 KIU524302:KIU524340 KSQ524302:KSQ524340 LCM524302:LCM524340 LMI524302:LMI524340 LWE524302:LWE524340 MGA524302:MGA524340 MPW524302:MPW524340 MZS524302:MZS524340 NJO524302:NJO524340 NTK524302:NTK524340 ODG524302:ODG524340 ONC524302:ONC524340 OWY524302:OWY524340 PGU524302:PGU524340 PQQ524302:PQQ524340 QAM524302:QAM524340 QKI524302:QKI524340 QUE524302:QUE524340 REA524302:REA524340 RNW524302:RNW524340 RXS524302:RXS524340 SHO524302:SHO524340 SRK524302:SRK524340 TBG524302:TBG524340 TLC524302:TLC524340 TUY524302:TUY524340 UEU524302:UEU524340 UOQ524302:UOQ524340 UYM524302:UYM524340 VII524302:VII524340 VSE524302:VSE524340 WCA524302:WCA524340 WLW524302:WLW524340 WVS524302:WVS524340 K589838:K589876 JG589838:JG589876 TC589838:TC589876 ACY589838:ACY589876 AMU589838:AMU589876 AWQ589838:AWQ589876 BGM589838:BGM589876 BQI589838:BQI589876 CAE589838:CAE589876 CKA589838:CKA589876 CTW589838:CTW589876 DDS589838:DDS589876 DNO589838:DNO589876 DXK589838:DXK589876 EHG589838:EHG589876 ERC589838:ERC589876 FAY589838:FAY589876 FKU589838:FKU589876 FUQ589838:FUQ589876 GEM589838:GEM589876 GOI589838:GOI589876 GYE589838:GYE589876 HIA589838:HIA589876 HRW589838:HRW589876 IBS589838:IBS589876 ILO589838:ILO589876 IVK589838:IVK589876 JFG589838:JFG589876 JPC589838:JPC589876 JYY589838:JYY589876 KIU589838:KIU589876 KSQ589838:KSQ589876 LCM589838:LCM589876 LMI589838:LMI589876 LWE589838:LWE589876 MGA589838:MGA589876 MPW589838:MPW589876 MZS589838:MZS589876 NJO589838:NJO589876 NTK589838:NTK589876 ODG589838:ODG589876 ONC589838:ONC589876 OWY589838:OWY589876 PGU589838:PGU589876 PQQ589838:PQQ589876 QAM589838:QAM589876 QKI589838:QKI589876 QUE589838:QUE589876 REA589838:REA589876 RNW589838:RNW589876 RXS589838:RXS589876 SHO589838:SHO589876 SRK589838:SRK589876 TBG589838:TBG589876 TLC589838:TLC589876 TUY589838:TUY589876 UEU589838:UEU589876 UOQ589838:UOQ589876 UYM589838:UYM589876 VII589838:VII589876 VSE589838:VSE589876 WCA589838:WCA589876 WLW589838:WLW589876 WVS589838:WVS589876 K655374:K655412 JG655374:JG655412 TC655374:TC655412 ACY655374:ACY655412 AMU655374:AMU655412 AWQ655374:AWQ655412 BGM655374:BGM655412 BQI655374:BQI655412 CAE655374:CAE655412 CKA655374:CKA655412 CTW655374:CTW655412 DDS655374:DDS655412 DNO655374:DNO655412 DXK655374:DXK655412 EHG655374:EHG655412 ERC655374:ERC655412 FAY655374:FAY655412 FKU655374:FKU655412 FUQ655374:FUQ655412 GEM655374:GEM655412 GOI655374:GOI655412 GYE655374:GYE655412 HIA655374:HIA655412 HRW655374:HRW655412 IBS655374:IBS655412 ILO655374:ILO655412 IVK655374:IVK655412 JFG655374:JFG655412 JPC655374:JPC655412 JYY655374:JYY655412 KIU655374:KIU655412 KSQ655374:KSQ655412 LCM655374:LCM655412 LMI655374:LMI655412 LWE655374:LWE655412 MGA655374:MGA655412 MPW655374:MPW655412 MZS655374:MZS655412 NJO655374:NJO655412 NTK655374:NTK655412 ODG655374:ODG655412 ONC655374:ONC655412 OWY655374:OWY655412 PGU655374:PGU655412 PQQ655374:PQQ655412 QAM655374:QAM655412 QKI655374:QKI655412 QUE655374:QUE655412 REA655374:REA655412 RNW655374:RNW655412 RXS655374:RXS655412 SHO655374:SHO655412 SRK655374:SRK655412 TBG655374:TBG655412 TLC655374:TLC655412 TUY655374:TUY655412 UEU655374:UEU655412 UOQ655374:UOQ655412 UYM655374:UYM655412 VII655374:VII655412 VSE655374:VSE655412 WCA655374:WCA655412 WLW655374:WLW655412 WVS655374:WVS655412 K720910:K720948 JG720910:JG720948 TC720910:TC720948 ACY720910:ACY720948 AMU720910:AMU720948 AWQ720910:AWQ720948 BGM720910:BGM720948 BQI720910:BQI720948 CAE720910:CAE720948 CKA720910:CKA720948 CTW720910:CTW720948 DDS720910:DDS720948 DNO720910:DNO720948 DXK720910:DXK720948 EHG720910:EHG720948 ERC720910:ERC720948 FAY720910:FAY720948 FKU720910:FKU720948 FUQ720910:FUQ720948 GEM720910:GEM720948 GOI720910:GOI720948 GYE720910:GYE720948 HIA720910:HIA720948 HRW720910:HRW720948 IBS720910:IBS720948 ILO720910:ILO720948 IVK720910:IVK720948 JFG720910:JFG720948 JPC720910:JPC720948 JYY720910:JYY720948 KIU720910:KIU720948 KSQ720910:KSQ720948 LCM720910:LCM720948 LMI720910:LMI720948 LWE720910:LWE720948 MGA720910:MGA720948 MPW720910:MPW720948 MZS720910:MZS720948 NJO720910:NJO720948 NTK720910:NTK720948 ODG720910:ODG720948 ONC720910:ONC720948 OWY720910:OWY720948 PGU720910:PGU720948 PQQ720910:PQQ720948 QAM720910:QAM720948 QKI720910:QKI720948 QUE720910:QUE720948 REA720910:REA720948 RNW720910:RNW720948 RXS720910:RXS720948 SHO720910:SHO720948 SRK720910:SRK720948 TBG720910:TBG720948 TLC720910:TLC720948 TUY720910:TUY720948 UEU720910:UEU720948 UOQ720910:UOQ720948 UYM720910:UYM720948 VII720910:VII720948 VSE720910:VSE720948 WCA720910:WCA720948 WLW720910:WLW720948 WVS720910:WVS720948 K786446:K786484 JG786446:JG786484 TC786446:TC786484 ACY786446:ACY786484 AMU786446:AMU786484 AWQ786446:AWQ786484 BGM786446:BGM786484 BQI786446:BQI786484 CAE786446:CAE786484 CKA786446:CKA786484 CTW786446:CTW786484 DDS786446:DDS786484 DNO786446:DNO786484 DXK786446:DXK786484 EHG786446:EHG786484 ERC786446:ERC786484 FAY786446:FAY786484 FKU786446:FKU786484 FUQ786446:FUQ786484 GEM786446:GEM786484 GOI786446:GOI786484 GYE786446:GYE786484 HIA786446:HIA786484 HRW786446:HRW786484 IBS786446:IBS786484 ILO786446:ILO786484 IVK786446:IVK786484 JFG786446:JFG786484 JPC786446:JPC786484 JYY786446:JYY786484 KIU786446:KIU786484 KSQ786446:KSQ786484 LCM786446:LCM786484 LMI786446:LMI786484 LWE786446:LWE786484 MGA786446:MGA786484 MPW786446:MPW786484 MZS786446:MZS786484 NJO786446:NJO786484 NTK786446:NTK786484 ODG786446:ODG786484 ONC786446:ONC786484 OWY786446:OWY786484 PGU786446:PGU786484 PQQ786446:PQQ786484 QAM786446:QAM786484 QKI786446:QKI786484 QUE786446:QUE786484 REA786446:REA786484 RNW786446:RNW786484 RXS786446:RXS786484 SHO786446:SHO786484 SRK786446:SRK786484 TBG786446:TBG786484 TLC786446:TLC786484 TUY786446:TUY786484 UEU786446:UEU786484 UOQ786446:UOQ786484 UYM786446:UYM786484 VII786446:VII786484 VSE786446:VSE786484 WCA786446:WCA786484 WLW786446:WLW786484 WVS786446:WVS786484 K851982:K852020 JG851982:JG852020 TC851982:TC852020 ACY851982:ACY852020 AMU851982:AMU852020 AWQ851982:AWQ852020 BGM851982:BGM852020 BQI851982:BQI852020 CAE851982:CAE852020 CKA851982:CKA852020 CTW851982:CTW852020 DDS851982:DDS852020 DNO851982:DNO852020 DXK851982:DXK852020 EHG851982:EHG852020 ERC851982:ERC852020 FAY851982:FAY852020 FKU851982:FKU852020 FUQ851982:FUQ852020 GEM851982:GEM852020 GOI851982:GOI852020 GYE851982:GYE852020 HIA851982:HIA852020 HRW851982:HRW852020 IBS851982:IBS852020 ILO851982:ILO852020 IVK851982:IVK852020 JFG851982:JFG852020 JPC851982:JPC852020 JYY851982:JYY852020 KIU851982:KIU852020 KSQ851982:KSQ852020 LCM851982:LCM852020 LMI851982:LMI852020 LWE851982:LWE852020 MGA851982:MGA852020 MPW851982:MPW852020 MZS851982:MZS852020 NJO851982:NJO852020 NTK851982:NTK852020 ODG851982:ODG852020 ONC851982:ONC852020 OWY851982:OWY852020 PGU851982:PGU852020 PQQ851982:PQQ852020 QAM851982:QAM852020 QKI851982:QKI852020 QUE851982:QUE852020 REA851982:REA852020 RNW851982:RNW852020 RXS851982:RXS852020 SHO851982:SHO852020 SRK851982:SRK852020 TBG851982:TBG852020 TLC851982:TLC852020 TUY851982:TUY852020 UEU851982:UEU852020 UOQ851982:UOQ852020 UYM851982:UYM852020 VII851982:VII852020 VSE851982:VSE852020 WCA851982:WCA852020 WLW851982:WLW852020 WVS851982:WVS852020 K917518:K917556 JG917518:JG917556 TC917518:TC917556 ACY917518:ACY917556 AMU917518:AMU917556 AWQ917518:AWQ917556 BGM917518:BGM917556 BQI917518:BQI917556 CAE917518:CAE917556 CKA917518:CKA917556 CTW917518:CTW917556 DDS917518:DDS917556 DNO917518:DNO917556 DXK917518:DXK917556 EHG917518:EHG917556 ERC917518:ERC917556 FAY917518:FAY917556 FKU917518:FKU917556 FUQ917518:FUQ917556 GEM917518:GEM917556 GOI917518:GOI917556 GYE917518:GYE917556 HIA917518:HIA917556 HRW917518:HRW917556 IBS917518:IBS917556 ILO917518:ILO917556 IVK917518:IVK917556 JFG917518:JFG917556 JPC917518:JPC917556 JYY917518:JYY917556 KIU917518:KIU917556 KSQ917518:KSQ917556 LCM917518:LCM917556 LMI917518:LMI917556 LWE917518:LWE917556 MGA917518:MGA917556 MPW917518:MPW917556 MZS917518:MZS917556 NJO917518:NJO917556 NTK917518:NTK917556 ODG917518:ODG917556 ONC917518:ONC917556 OWY917518:OWY917556 PGU917518:PGU917556 PQQ917518:PQQ917556 QAM917518:QAM917556 QKI917518:QKI917556 QUE917518:QUE917556 REA917518:REA917556 RNW917518:RNW917556 RXS917518:RXS917556 SHO917518:SHO917556 SRK917518:SRK917556 TBG917518:TBG917556 TLC917518:TLC917556 TUY917518:TUY917556 UEU917518:UEU917556 UOQ917518:UOQ917556 UYM917518:UYM917556 VII917518:VII917556 VSE917518:VSE917556 WCA917518:WCA917556 WLW917518:WLW917556 WVS917518:WVS917556 K983054:K983092 JG983054:JG983092 TC983054:TC983092 ACY983054:ACY983092 AMU983054:AMU983092 AWQ983054:AWQ983092 BGM983054:BGM983092 BQI983054:BQI983092 CAE983054:CAE983092 CKA983054:CKA983092 CTW983054:CTW983092 DDS983054:DDS983092 DNO983054:DNO983092 DXK983054:DXK983092 EHG983054:EHG983092 ERC983054:ERC983092 FAY983054:FAY983092 FKU983054:FKU983092 FUQ983054:FUQ983092 GEM983054:GEM983092 GOI983054:GOI983092 GYE983054:GYE983092 HIA983054:HIA983092 HRW983054:HRW983092 IBS983054:IBS983092 ILO983054:ILO983092 IVK983054:IVK983092 JFG983054:JFG983092 JPC983054:JPC983092 JYY983054:JYY983092 KIU983054:KIU983092 KSQ983054:KSQ983092 LCM983054:LCM983092 LMI983054:LMI983092 LWE983054:LWE983092 MGA983054:MGA983092 MPW983054:MPW983092 MZS983054:MZS983092 NJO983054:NJO983092 NTK983054:NTK983092 ODG983054:ODG983092 ONC983054:ONC983092 OWY983054:OWY983092 PGU983054:PGU983092 PQQ983054:PQQ983092 QAM983054:QAM983092 QKI983054:QKI983092 QUE983054:QUE983092 REA983054:REA983092 RNW983054:RNW983092 RXS983054:RXS983092 SHO983054:SHO983092 SRK983054:SRK983092 TBG983054:TBG983092 TLC983054:TLC983092 TUY983054:TUY983092 UEU983054:UEU983092 UOQ983054:UOQ983092 UYM983054:UYM983092 VII983054:VII983092 VSE983054:VSE983092 WCA983054:WCA983092 WLW983054:WLW983092 WVS983054:WVS983092 K42:K43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36:K65543 JG65536:JG65543 TC65536:TC65543 ACY65536:ACY65543 AMU65536:AMU65543 AWQ65536:AWQ65543 BGM65536:BGM65543 BQI65536:BQI65543 CAE65536:CAE65543 CKA65536:CKA65543 CTW65536:CTW65543 DDS65536:DDS65543 DNO65536:DNO65543 DXK65536:DXK65543 EHG65536:EHG65543 ERC65536:ERC65543 FAY65536:FAY65543 FKU65536:FKU65543 FUQ65536:FUQ65543 GEM65536:GEM65543 GOI65536:GOI65543 GYE65536:GYE65543 HIA65536:HIA65543 HRW65536:HRW65543 IBS65536:IBS65543 ILO65536:ILO65543 IVK65536:IVK65543 JFG65536:JFG65543 JPC65536:JPC65543 JYY65536:JYY65543 KIU65536:KIU65543 KSQ65536:KSQ65543 LCM65536:LCM65543 LMI65536:LMI65543 LWE65536:LWE65543 MGA65536:MGA65543 MPW65536:MPW65543 MZS65536:MZS65543 NJO65536:NJO65543 NTK65536:NTK65543 ODG65536:ODG65543 ONC65536:ONC65543 OWY65536:OWY65543 PGU65536:PGU65543 PQQ65536:PQQ65543 QAM65536:QAM65543 QKI65536:QKI65543 QUE65536:QUE65543 REA65536:REA65543 RNW65536:RNW65543 RXS65536:RXS65543 SHO65536:SHO65543 SRK65536:SRK65543 TBG65536:TBG65543 TLC65536:TLC65543 TUY65536:TUY65543 UEU65536:UEU65543 UOQ65536:UOQ65543 UYM65536:UYM65543 VII65536:VII65543 VSE65536:VSE65543 WCA65536:WCA65543 WLW65536:WLW65543 WVS65536:WVS65543 K131072:K131079 JG131072:JG131079 TC131072:TC131079 ACY131072:ACY131079 AMU131072:AMU131079 AWQ131072:AWQ131079 BGM131072:BGM131079 BQI131072:BQI131079 CAE131072:CAE131079 CKA131072:CKA131079 CTW131072:CTW131079 DDS131072:DDS131079 DNO131072:DNO131079 DXK131072:DXK131079 EHG131072:EHG131079 ERC131072:ERC131079 FAY131072:FAY131079 FKU131072:FKU131079 FUQ131072:FUQ131079 GEM131072:GEM131079 GOI131072:GOI131079 GYE131072:GYE131079 HIA131072:HIA131079 HRW131072:HRW131079 IBS131072:IBS131079 ILO131072:ILO131079 IVK131072:IVK131079 JFG131072:JFG131079 JPC131072:JPC131079 JYY131072:JYY131079 KIU131072:KIU131079 KSQ131072:KSQ131079 LCM131072:LCM131079 LMI131072:LMI131079 LWE131072:LWE131079 MGA131072:MGA131079 MPW131072:MPW131079 MZS131072:MZS131079 NJO131072:NJO131079 NTK131072:NTK131079 ODG131072:ODG131079 ONC131072:ONC131079 OWY131072:OWY131079 PGU131072:PGU131079 PQQ131072:PQQ131079 QAM131072:QAM131079 QKI131072:QKI131079 QUE131072:QUE131079 REA131072:REA131079 RNW131072:RNW131079 RXS131072:RXS131079 SHO131072:SHO131079 SRK131072:SRK131079 TBG131072:TBG131079 TLC131072:TLC131079 TUY131072:TUY131079 UEU131072:UEU131079 UOQ131072:UOQ131079 UYM131072:UYM131079 VII131072:VII131079 VSE131072:VSE131079 WCA131072:WCA131079 WLW131072:WLW131079 WVS131072:WVS131079 K196608:K196615 JG196608:JG196615 TC196608:TC196615 ACY196608:ACY196615 AMU196608:AMU196615 AWQ196608:AWQ196615 BGM196608:BGM196615 BQI196608:BQI196615 CAE196608:CAE196615 CKA196608:CKA196615 CTW196608:CTW196615 DDS196608:DDS196615 DNO196608:DNO196615 DXK196608:DXK196615 EHG196608:EHG196615 ERC196608:ERC196615 FAY196608:FAY196615 FKU196608:FKU196615 FUQ196608:FUQ196615 GEM196608:GEM196615 GOI196608:GOI196615 GYE196608:GYE196615 HIA196608:HIA196615 HRW196608:HRW196615 IBS196608:IBS196615 ILO196608:ILO196615 IVK196608:IVK196615 JFG196608:JFG196615 JPC196608:JPC196615 JYY196608:JYY196615 KIU196608:KIU196615 KSQ196608:KSQ196615 LCM196608:LCM196615 LMI196608:LMI196615 LWE196608:LWE196615 MGA196608:MGA196615 MPW196608:MPW196615 MZS196608:MZS196615 NJO196608:NJO196615 NTK196608:NTK196615 ODG196608:ODG196615 ONC196608:ONC196615 OWY196608:OWY196615 PGU196608:PGU196615 PQQ196608:PQQ196615 QAM196608:QAM196615 QKI196608:QKI196615 QUE196608:QUE196615 REA196608:REA196615 RNW196608:RNW196615 RXS196608:RXS196615 SHO196608:SHO196615 SRK196608:SRK196615 TBG196608:TBG196615 TLC196608:TLC196615 TUY196608:TUY196615 UEU196608:UEU196615 UOQ196608:UOQ196615 UYM196608:UYM196615 VII196608:VII196615 VSE196608:VSE196615 WCA196608:WCA196615 WLW196608:WLW196615 WVS196608:WVS196615 K262144:K262151 JG262144:JG262151 TC262144:TC262151 ACY262144:ACY262151 AMU262144:AMU262151 AWQ262144:AWQ262151 BGM262144:BGM262151 BQI262144:BQI262151 CAE262144:CAE262151 CKA262144:CKA262151 CTW262144:CTW262151 DDS262144:DDS262151 DNO262144:DNO262151 DXK262144:DXK262151 EHG262144:EHG262151 ERC262144:ERC262151 FAY262144:FAY262151 FKU262144:FKU262151 FUQ262144:FUQ262151 GEM262144:GEM262151 GOI262144:GOI262151 GYE262144:GYE262151 HIA262144:HIA262151 HRW262144:HRW262151 IBS262144:IBS262151 ILO262144:ILO262151 IVK262144:IVK262151 JFG262144:JFG262151 JPC262144:JPC262151 JYY262144:JYY262151 KIU262144:KIU262151 KSQ262144:KSQ262151 LCM262144:LCM262151 LMI262144:LMI262151 LWE262144:LWE262151 MGA262144:MGA262151 MPW262144:MPW262151 MZS262144:MZS262151 NJO262144:NJO262151 NTK262144:NTK262151 ODG262144:ODG262151 ONC262144:ONC262151 OWY262144:OWY262151 PGU262144:PGU262151 PQQ262144:PQQ262151 QAM262144:QAM262151 QKI262144:QKI262151 QUE262144:QUE262151 REA262144:REA262151 RNW262144:RNW262151 RXS262144:RXS262151 SHO262144:SHO262151 SRK262144:SRK262151 TBG262144:TBG262151 TLC262144:TLC262151 TUY262144:TUY262151 UEU262144:UEU262151 UOQ262144:UOQ262151 UYM262144:UYM262151 VII262144:VII262151 VSE262144:VSE262151 WCA262144:WCA262151 WLW262144:WLW262151 WVS262144:WVS262151 K327680:K327687 JG327680:JG327687 TC327680:TC327687 ACY327680:ACY327687 AMU327680:AMU327687 AWQ327680:AWQ327687 BGM327680:BGM327687 BQI327680:BQI327687 CAE327680:CAE327687 CKA327680:CKA327687 CTW327680:CTW327687 DDS327680:DDS327687 DNO327680:DNO327687 DXK327680:DXK327687 EHG327680:EHG327687 ERC327680:ERC327687 FAY327680:FAY327687 FKU327680:FKU327687 FUQ327680:FUQ327687 GEM327680:GEM327687 GOI327680:GOI327687 GYE327680:GYE327687 HIA327680:HIA327687 HRW327680:HRW327687 IBS327680:IBS327687 ILO327680:ILO327687 IVK327680:IVK327687 JFG327680:JFG327687 JPC327680:JPC327687 JYY327680:JYY327687 KIU327680:KIU327687 KSQ327680:KSQ327687 LCM327680:LCM327687 LMI327680:LMI327687 LWE327680:LWE327687 MGA327680:MGA327687 MPW327680:MPW327687 MZS327680:MZS327687 NJO327680:NJO327687 NTK327680:NTK327687 ODG327680:ODG327687 ONC327680:ONC327687 OWY327680:OWY327687 PGU327680:PGU327687 PQQ327680:PQQ327687 QAM327680:QAM327687 QKI327680:QKI327687 QUE327680:QUE327687 REA327680:REA327687 RNW327680:RNW327687 RXS327680:RXS327687 SHO327680:SHO327687 SRK327680:SRK327687 TBG327680:TBG327687 TLC327680:TLC327687 TUY327680:TUY327687 UEU327680:UEU327687 UOQ327680:UOQ327687 UYM327680:UYM327687 VII327680:VII327687 VSE327680:VSE327687 WCA327680:WCA327687 WLW327680:WLW327687 WVS327680:WVS327687 K393216:K393223 JG393216:JG393223 TC393216:TC393223 ACY393216:ACY393223 AMU393216:AMU393223 AWQ393216:AWQ393223 BGM393216:BGM393223 BQI393216:BQI393223 CAE393216:CAE393223 CKA393216:CKA393223 CTW393216:CTW393223 DDS393216:DDS393223 DNO393216:DNO393223 DXK393216:DXK393223 EHG393216:EHG393223 ERC393216:ERC393223 FAY393216:FAY393223 FKU393216:FKU393223 FUQ393216:FUQ393223 GEM393216:GEM393223 GOI393216:GOI393223 GYE393216:GYE393223 HIA393216:HIA393223 HRW393216:HRW393223 IBS393216:IBS393223 ILO393216:ILO393223 IVK393216:IVK393223 JFG393216:JFG393223 JPC393216:JPC393223 JYY393216:JYY393223 KIU393216:KIU393223 KSQ393216:KSQ393223 LCM393216:LCM393223 LMI393216:LMI393223 LWE393216:LWE393223 MGA393216:MGA393223 MPW393216:MPW393223 MZS393216:MZS393223 NJO393216:NJO393223 NTK393216:NTK393223 ODG393216:ODG393223 ONC393216:ONC393223 OWY393216:OWY393223 PGU393216:PGU393223 PQQ393216:PQQ393223 QAM393216:QAM393223 QKI393216:QKI393223 QUE393216:QUE393223 REA393216:REA393223 RNW393216:RNW393223 RXS393216:RXS393223 SHO393216:SHO393223 SRK393216:SRK393223 TBG393216:TBG393223 TLC393216:TLC393223 TUY393216:TUY393223 UEU393216:UEU393223 UOQ393216:UOQ393223 UYM393216:UYM393223 VII393216:VII393223 VSE393216:VSE393223 WCA393216:WCA393223 WLW393216:WLW393223 WVS393216:WVS393223 K458752:K458759 JG458752:JG458759 TC458752:TC458759 ACY458752:ACY458759 AMU458752:AMU458759 AWQ458752:AWQ458759 BGM458752:BGM458759 BQI458752:BQI458759 CAE458752:CAE458759 CKA458752:CKA458759 CTW458752:CTW458759 DDS458752:DDS458759 DNO458752:DNO458759 DXK458752:DXK458759 EHG458752:EHG458759 ERC458752:ERC458759 FAY458752:FAY458759 FKU458752:FKU458759 FUQ458752:FUQ458759 GEM458752:GEM458759 GOI458752:GOI458759 GYE458752:GYE458759 HIA458752:HIA458759 HRW458752:HRW458759 IBS458752:IBS458759 ILO458752:ILO458759 IVK458752:IVK458759 JFG458752:JFG458759 JPC458752:JPC458759 JYY458752:JYY458759 KIU458752:KIU458759 KSQ458752:KSQ458759 LCM458752:LCM458759 LMI458752:LMI458759 LWE458752:LWE458759 MGA458752:MGA458759 MPW458752:MPW458759 MZS458752:MZS458759 NJO458752:NJO458759 NTK458752:NTK458759 ODG458752:ODG458759 ONC458752:ONC458759 OWY458752:OWY458759 PGU458752:PGU458759 PQQ458752:PQQ458759 QAM458752:QAM458759 QKI458752:QKI458759 QUE458752:QUE458759 REA458752:REA458759 RNW458752:RNW458759 RXS458752:RXS458759 SHO458752:SHO458759 SRK458752:SRK458759 TBG458752:TBG458759 TLC458752:TLC458759 TUY458752:TUY458759 UEU458752:UEU458759 UOQ458752:UOQ458759 UYM458752:UYM458759 VII458752:VII458759 VSE458752:VSE458759 WCA458752:WCA458759 WLW458752:WLW458759 WVS458752:WVS458759 K524288:K524295 JG524288:JG524295 TC524288:TC524295 ACY524288:ACY524295 AMU524288:AMU524295 AWQ524288:AWQ524295 BGM524288:BGM524295 BQI524288:BQI524295 CAE524288:CAE524295 CKA524288:CKA524295 CTW524288:CTW524295 DDS524288:DDS524295 DNO524288:DNO524295 DXK524288:DXK524295 EHG524288:EHG524295 ERC524288:ERC524295 FAY524288:FAY524295 FKU524288:FKU524295 FUQ524288:FUQ524295 GEM524288:GEM524295 GOI524288:GOI524295 GYE524288:GYE524295 HIA524288:HIA524295 HRW524288:HRW524295 IBS524288:IBS524295 ILO524288:ILO524295 IVK524288:IVK524295 JFG524288:JFG524295 JPC524288:JPC524295 JYY524288:JYY524295 KIU524288:KIU524295 KSQ524288:KSQ524295 LCM524288:LCM524295 LMI524288:LMI524295 LWE524288:LWE524295 MGA524288:MGA524295 MPW524288:MPW524295 MZS524288:MZS524295 NJO524288:NJO524295 NTK524288:NTK524295 ODG524288:ODG524295 ONC524288:ONC524295 OWY524288:OWY524295 PGU524288:PGU524295 PQQ524288:PQQ524295 QAM524288:QAM524295 QKI524288:QKI524295 QUE524288:QUE524295 REA524288:REA524295 RNW524288:RNW524295 RXS524288:RXS524295 SHO524288:SHO524295 SRK524288:SRK524295 TBG524288:TBG524295 TLC524288:TLC524295 TUY524288:TUY524295 UEU524288:UEU524295 UOQ524288:UOQ524295 UYM524288:UYM524295 VII524288:VII524295 VSE524288:VSE524295 WCA524288:WCA524295 WLW524288:WLW524295 WVS524288:WVS524295 K589824:K589831 JG589824:JG589831 TC589824:TC589831 ACY589824:ACY589831 AMU589824:AMU589831 AWQ589824:AWQ589831 BGM589824:BGM589831 BQI589824:BQI589831 CAE589824:CAE589831 CKA589824:CKA589831 CTW589824:CTW589831 DDS589824:DDS589831 DNO589824:DNO589831 DXK589824:DXK589831 EHG589824:EHG589831 ERC589824:ERC589831 FAY589824:FAY589831 FKU589824:FKU589831 FUQ589824:FUQ589831 GEM589824:GEM589831 GOI589824:GOI589831 GYE589824:GYE589831 HIA589824:HIA589831 HRW589824:HRW589831 IBS589824:IBS589831 ILO589824:ILO589831 IVK589824:IVK589831 JFG589824:JFG589831 JPC589824:JPC589831 JYY589824:JYY589831 KIU589824:KIU589831 KSQ589824:KSQ589831 LCM589824:LCM589831 LMI589824:LMI589831 LWE589824:LWE589831 MGA589824:MGA589831 MPW589824:MPW589831 MZS589824:MZS589831 NJO589824:NJO589831 NTK589824:NTK589831 ODG589824:ODG589831 ONC589824:ONC589831 OWY589824:OWY589831 PGU589824:PGU589831 PQQ589824:PQQ589831 QAM589824:QAM589831 QKI589824:QKI589831 QUE589824:QUE589831 REA589824:REA589831 RNW589824:RNW589831 RXS589824:RXS589831 SHO589824:SHO589831 SRK589824:SRK589831 TBG589824:TBG589831 TLC589824:TLC589831 TUY589824:TUY589831 UEU589824:UEU589831 UOQ589824:UOQ589831 UYM589824:UYM589831 VII589824:VII589831 VSE589824:VSE589831 WCA589824:WCA589831 WLW589824:WLW589831 WVS589824:WVS589831 K655360:K655367 JG655360:JG655367 TC655360:TC655367 ACY655360:ACY655367 AMU655360:AMU655367 AWQ655360:AWQ655367 BGM655360:BGM655367 BQI655360:BQI655367 CAE655360:CAE655367 CKA655360:CKA655367 CTW655360:CTW655367 DDS655360:DDS655367 DNO655360:DNO655367 DXK655360:DXK655367 EHG655360:EHG655367 ERC655360:ERC655367 FAY655360:FAY655367 FKU655360:FKU655367 FUQ655360:FUQ655367 GEM655360:GEM655367 GOI655360:GOI655367 GYE655360:GYE655367 HIA655360:HIA655367 HRW655360:HRW655367 IBS655360:IBS655367 ILO655360:ILO655367 IVK655360:IVK655367 JFG655360:JFG655367 JPC655360:JPC655367 JYY655360:JYY655367 KIU655360:KIU655367 KSQ655360:KSQ655367 LCM655360:LCM655367 LMI655360:LMI655367 LWE655360:LWE655367 MGA655360:MGA655367 MPW655360:MPW655367 MZS655360:MZS655367 NJO655360:NJO655367 NTK655360:NTK655367 ODG655360:ODG655367 ONC655360:ONC655367 OWY655360:OWY655367 PGU655360:PGU655367 PQQ655360:PQQ655367 QAM655360:QAM655367 QKI655360:QKI655367 QUE655360:QUE655367 REA655360:REA655367 RNW655360:RNW655367 RXS655360:RXS655367 SHO655360:SHO655367 SRK655360:SRK655367 TBG655360:TBG655367 TLC655360:TLC655367 TUY655360:TUY655367 UEU655360:UEU655367 UOQ655360:UOQ655367 UYM655360:UYM655367 VII655360:VII655367 VSE655360:VSE655367 WCA655360:WCA655367 WLW655360:WLW655367 WVS655360:WVS655367 K720896:K720903 JG720896:JG720903 TC720896:TC720903 ACY720896:ACY720903 AMU720896:AMU720903 AWQ720896:AWQ720903 BGM720896:BGM720903 BQI720896:BQI720903 CAE720896:CAE720903 CKA720896:CKA720903 CTW720896:CTW720903 DDS720896:DDS720903 DNO720896:DNO720903 DXK720896:DXK720903 EHG720896:EHG720903 ERC720896:ERC720903 FAY720896:FAY720903 FKU720896:FKU720903 FUQ720896:FUQ720903 GEM720896:GEM720903 GOI720896:GOI720903 GYE720896:GYE720903 HIA720896:HIA720903 HRW720896:HRW720903 IBS720896:IBS720903 ILO720896:ILO720903 IVK720896:IVK720903 JFG720896:JFG720903 JPC720896:JPC720903 JYY720896:JYY720903 KIU720896:KIU720903 KSQ720896:KSQ720903 LCM720896:LCM720903 LMI720896:LMI720903 LWE720896:LWE720903 MGA720896:MGA720903 MPW720896:MPW720903 MZS720896:MZS720903 NJO720896:NJO720903 NTK720896:NTK720903 ODG720896:ODG720903 ONC720896:ONC720903 OWY720896:OWY720903 PGU720896:PGU720903 PQQ720896:PQQ720903 QAM720896:QAM720903 QKI720896:QKI720903 QUE720896:QUE720903 REA720896:REA720903 RNW720896:RNW720903 RXS720896:RXS720903 SHO720896:SHO720903 SRK720896:SRK720903 TBG720896:TBG720903 TLC720896:TLC720903 TUY720896:TUY720903 UEU720896:UEU720903 UOQ720896:UOQ720903 UYM720896:UYM720903 VII720896:VII720903 VSE720896:VSE720903 WCA720896:WCA720903 WLW720896:WLW720903 WVS720896:WVS720903 K786432:K786439 JG786432:JG786439 TC786432:TC786439 ACY786432:ACY786439 AMU786432:AMU786439 AWQ786432:AWQ786439 BGM786432:BGM786439 BQI786432:BQI786439 CAE786432:CAE786439 CKA786432:CKA786439 CTW786432:CTW786439 DDS786432:DDS786439 DNO786432:DNO786439 DXK786432:DXK786439 EHG786432:EHG786439 ERC786432:ERC786439 FAY786432:FAY786439 FKU786432:FKU786439 FUQ786432:FUQ786439 GEM786432:GEM786439 GOI786432:GOI786439 GYE786432:GYE786439 HIA786432:HIA786439 HRW786432:HRW786439 IBS786432:IBS786439 ILO786432:ILO786439 IVK786432:IVK786439 JFG786432:JFG786439 JPC786432:JPC786439 JYY786432:JYY786439 KIU786432:KIU786439 KSQ786432:KSQ786439 LCM786432:LCM786439 LMI786432:LMI786439 LWE786432:LWE786439 MGA786432:MGA786439 MPW786432:MPW786439 MZS786432:MZS786439 NJO786432:NJO786439 NTK786432:NTK786439 ODG786432:ODG786439 ONC786432:ONC786439 OWY786432:OWY786439 PGU786432:PGU786439 PQQ786432:PQQ786439 QAM786432:QAM786439 QKI786432:QKI786439 QUE786432:QUE786439 REA786432:REA786439 RNW786432:RNW786439 RXS786432:RXS786439 SHO786432:SHO786439 SRK786432:SRK786439 TBG786432:TBG786439 TLC786432:TLC786439 TUY786432:TUY786439 UEU786432:UEU786439 UOQ786432:UOQ786439 UYM786432:UYM786439 VII786432:VII786439 VSE786432:VSE786439 WCA786432:WCA786439 WLW786432:WLW786439 WVS786432:WVS786439 K851968:K851975 JG851968:JG851975 TC851968:TC851975 ACY851968:ACY851975 AMU851968:AMU851975 AWQ851968:AWQ851975 BGM851968:BGM851975 BQI851968:BQI851975 CAE851968:CAE851975 CKA851968:CKA851975 CTW851968:CTW851975 DDS851968:DDS851975 DNO851968:DNO851975 DXK851968:DXK851975 EHG851968:EHG851975 ERC851968:ERC851975 FAY851968:FAY851975 FKU851968:FKU851975 FUQ851968:FUQ851975 GEM851968:GEM851975 GOI851968:GOI851975 GYE851968:GYE851975 HIA851968:HIA851975 HRW851968:HRW851975 IBS851968:IBS851975 ILO851968:ILO851975 IVK851968:IVK851975 JFG851968:JFG851975 JPC851968:JPC851975 JYY851968:JYY851975 KIU851968:KIU851975 KSQ851968:KSQ851975 LCM851968:LCM851975 LMI851968:LMI851975 LWE851968:LWE851975 MGA851968:MGA851975 MPW851968:MPW851975 MZS851968:MZS851975 NJO851968:NJO851975 NTK851968:NTK851975 ODG851968:ODG851975 ONC851968:ONC851975 OWY851968:OWY851975 PGU851968:PGU851975 PQQ851968:PQQ851975 QAM851968:QAM851975 QKI851968:QKI851975 QUE851968:QUE851975 REA851968:REA851975 RNW851968:RNW851975 RXS851968:RXS851975 SHO851968:SHO851975 SRK851968:SRK851975 TBG851968:TBG851975 TLC851968:TLC851975 TUY851968:TUY851975 UEU851968:UEU851975 UOQ851968:UOQ851975 UYM851968:UYM851975 VII851968:VII851975 VSE851968:VSE851975 WCA851968:WCA851975 WLW851968:WLW851975 WVS851968:WVS851975 K917504:K917511 JG917504:JG917511 TC917504:TC917511 ACY917504:ACY917511 AMU917504:AMU917511 AWQ917504:AWQ917511 BGM917504:BGM917511 BQI917504:BQI917511 CAE917504:CAE917511 CKA917504:CKA917511 CTW917504:CTW917511 DDS917504:DDS917511 DNO917504:DNO917511 DXK917504:DXK917511 EHG917504:EHG917511 ERC917504:ERC917511 FAY917504:FAY917511 FKU917504:FKU917511 FUQ917504:FUQ917511 GEM917504:GEM917511 GOI917504:GOI917511 GYE917504:GYE917511 HIA917504:HIA917511 HRW917504:HRW917511 IBS917504:IBS917511 ILO917504:ILO917511 IVK917504:IVK917511 JFG917504:JFG917511 JPC917504:JPC917511 JYY917504:JYY917511 KIU917504:KIU917511 KSQ917504:KSQ917511 LCM917504:LCM917511 LMI917504:LMI917511 LWE917504:LWE917511 MGA917504:MGA917511 MPW917504:MPW917511 MZS917504:MZS917511 NJO917504:NJO917511 NTK917504:NTK917511 ODG917504:ODG917511 ONC917504:ONC917511 OWY917504:OWY917511 PGU917504:PGU917511 PQQ917504:PQQ917511 QAM917504:QAM917511 QKI917504:QKI917511 QUE917504:QUE917511 REA917504:REA917511 RNW917504:RNW917511 RXS917504:RXS917511 SHO917504:SHO917511 SRK917504:SRK917511 TBG917504:TBG917511 TLC917504:TLC917511 TUY917504:TUY917511 UEU917504:UEU917511 UOQ917504:UOQ917511 UYM917504:UYM917511 VII917504:VII917511 VSE917504:VSE917511 WCA917504:WCA917511 WLW917504:WLW917511 WVS917504:WVS917511 K983040:K983047 JG983040:JG983047 TC983040:TC983047 ACY983040:ACY983047 AMU983040:AMU983047 AWQ983040:AWQ983047 BGM983040:BGM983047 BQI983040:BQI983047 CAE983040:CAE983047 CKA983040:CKA983047 CTW983040:CTW983047 DDS983040:DDS983047 DNO983040:DNO983047 DXK983040:DXK983047 EHG983040:EHG983047 ERC983040:ERC983047 FAY983040:FAY983047 FKU983040:FKU983047 FUQ983040:FUQ983047 GEM983040:GEM983047 GOI983040:GOI983047 GYE983040:GYE983047 HIA983040:HIA983047 HRW983040:HRW983047 IBS983040:IBS983047 ILO983040:ILO983047 IVK983040:IVK983047 JFG983040:JFG983047 JPC983040:JPC983047 JYY983040:JYY983047 KIU983040:KIU983047 KSQ983040:KSQ983047 LCM983040:LCM983047 LMI983040:LMI983047 LWE983040:LWE983047 MGA983040:MGA983047 MPW983040:MPW983047 MZS983040:MZS983047 NJO983040:NJO983047 NTK983040:NTK983047 ODG983040:ODG983047 ONC983040:ONC983047 OWY983040:OWY983047 PGU983040:PGU983047 PQQ983040:PQQ983047 QAM983040:QAM983047 QKI983040:QKI983047 QUE983040:QUE983047 REA983040:REA983047 RNW983040:RNW983047 RXS983040:RXS983047 SHO983040:SHO983047 SRK983040:SRK983047 TBG983040:TBG983047 TLC983040:TLC983047 TUY983040:TUY983047 UEU983040:UEU983047 UOQ983040:UOQ983047 UYM983040:UYM983047 VII983040:VII983047 VSE983040:VSE983047 WCA983040:WCA983047 WLW983040:WLW983047 WVS983040:WVS983047" xr:uid="{00000000-0002-0000-0100-000001000000}">
      <formula1>$J$112:$J$114</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8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44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580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16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652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188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24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260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796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32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868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04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40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476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12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xr:uid="{00000000-0002-0000-0100-00000200000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7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53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589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25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61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197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33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69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05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41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877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13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49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485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21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xr:uid="{00000000-0002-0000-0100-000003000000}">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15:E65515 IZ65515:JA65515 SV65515:SW65515 ACR65515:ACS65515 AMN65515:AMO65515 AWJ65515:AWK65515 BGF65515:BGG65515 BQB65515:BQC65515 BZX65515:BZY65515 CJT65515:CJU65515 CTP65515:CTQ65515 DDL65515:DDM65515 DNH65515:DNI65515 DXD65515:DXE65515 EGZ65515:EHA65515 EQV65515:EQW65515 FAR65515:FAS65515 FKN65515:FKO65515 FUJ65515:FUK65515 GEF65515:GEG65515 GOB65515:GOC65515 GXX65515:GXY65515 HHT65515:HHU65515 HRP65515:HRQ65515 IBL65515:IBM65515 ILH65515:ILI65515 IVD65515:IVE65515 JEZ65515:JFA65515 JOV65515:JOW65515 JYR65515:JYS65515 KIN65515:KIO65515 KSJ65515:KSK65515 LCF65515:LCG65515 LMB65515:LMC65515 LVX65515:LVY65515 MFT65515:MFU65515 MPP65515:MPQ65515 MZL65515:MZM65515 NJH65515:NJI65515 NTD65515:NTE65515 OCZ65515:ODA65515 OMV65515:OMW65515 OWR65515:OWS65515 PGN65515:PGO65515 PQJ65515:PQK65515 QAF65515:QAG65515 QKB65515:QKC65515 QTX65515:QTY65515 RDT65515:RDU65515 RNP65515:RNQ65515 RXL65515:RXM65515 SHH65515:SHI65515 SRD65515:SRE65515 TAZ65515:TBA65515 TKV65515:TKW65515 TUR65515:TUS65515 UEN65515:UEO65515 UOJ65515:UOK65515 UYF65515:UYG65515 VIB65515:VIC65515 VRX65515:VRY65515 WBT65515:WBU65515 WLP65515:WLQ65515 WVL65515:WVM65515 D131051:E131051 IZ131051:JA131051 SV131051:SW131051 ACR131051:ACS131051 AMN131051:AMO131051 AWJ131051:AWK131051 BGF131051:BGG131051 BQB131051:BQC131051 BZX131051:BZY131051 CJT131051:CJU131051 CTP131051:CTQ131051 DDL131051:DDM131051 DNH131051:DNI131051 DXD131051:DXE131051 EGZ131051:EHA131051 EQV131051:EQW131051 FAR131051:FAS131051 FKN131051:FKO131051 FUJ131051:FUK131051 GEF131051:GEG131051 GOB131051:GOC131051 GXX131051:GXY131051 HHT131051:HHU131051 HRP131051:HRQ131051 IBL131051:IBM131051 ILH131051:ILI131051 IVD131051:IVE131051 JEZ131051:JFA131051 JOV131051:JOW131051 JYR131051:JYS131051 KIN131051:KIO131051 KSJ131051:KSK131051 LCF131051:LCG131051 LMB131051:LMC131051 LVX131051:LVY131051 MFT131051:MFU131051 MPP131051:MPQ131051 MZL131051:MZM131051 NJH131051:NJI131051 NTD131051:NTE131051 OCZ131051:ODA131051 OMV131051:OMW131051 OWR131051:OWS131051 PGN131051:PGO131051 PQJ131051:PQK131051 QAF131051:QAG131051 QKB131051:QKC131051 QTX131051:QTY131051 RDT131051:RDU131051 RNP131051:RNQ131051 RXL131051:RXM131051 SHH131051:SHI131051 SRD131051:SRE131051 TAZ131051:TBA131051 TKV131051:TKW131051 TUR131051:TUS131051 UEN131051:UEO131051 UOJ131051:UOK131051 UYF131051:UYG131051 VIB131051:VIC131051 VRX131051:VRY131051 WBT131051:WBU131051 WLP131051:WLQ131051 WVL131051:WVM131051 D196587:E196587 IZ196587:JA196587 SV196587:SW196587 ACR196587:ACS196587 AMN196587:AMO196587 AWJ196587:AWK196587 BGF196587:BGG196587 BQB196587:BQC196587 BZX196587:BZY196587 CJT196587:CJU196587 CTP196587:CTQ196587 DDL196587:DDM196587 DNH196587:DNI196587 DXD196587:DXE196587 EGZ196587:EHA196587 EQV196587:EQW196587 FAR196587:FAS196587 FKN196587:FKO196587 FUJ196587:FUK196587 GEF196587:GEG196587 GOB196587:GOC196587 GXX196587:GXY196587 HHT196587:HHU196587 HRP196587:HRQ196587 IBL196587:IBM196587 ILH196587:ILI196587 IVD196587:IVE196587 JEZ196587:JFA196587 JOV196587:JOW196587 JYR196587:JYS196587 KIN196587:KIO196587 KSJ196587:KSK196587 LCF196587:LCG196587 LMB196587:LMC196587 LVX196587:LVY196587 MFT196587:MFU196587 MPP196587:MPQ196587 MZL196587:MZM196587 NJH196587:NJI196587 NTD196587:NTE196587 OCZ196587:ODA196587 OMV196587:OMW196587 OWR196587:OWS196587 PGN196587:PGO196587 PQJ196587:PQK196587 QAF196587:QAG196587 QKB196587:QKC196587 QTX196587:QTY196587 RDT196587:RDU196587 RNP196587:RNQ196587 RXL196587:RXM196587 SHH196587:SHI196587 SRD196587:SRE196587 TAZ196587:TBA196587 TKV196587:TKW196587 TUR196587:TUS196587 UEN196587:UEO196587 UOJ196587:UOK196587 UYF196587:UYG196587 VIB196587:VIC196587 VRX196587:VRY196587 WBT196587:WBU196587 WLP196587:WLQ196587 WVL196587:WVM196587 D262123:E262123 IZ262123:JA262123 SV262123:SW262123 ACR262123:ACS262123 AMN262123:AMO262123 AWJ262123:AWK262123 BGF262123:BGG262123 BQB262123:BQC262123 BZX262123:BZY262123 CJT262123:CJU262123 CTP262123:CTQ262123 DDL262123:DDM262123 DNH262123:DNI262123 DXD262123:DXE262123 EGZ262123:EHA262123 EQV262123:EQW262123 FAR262123:FAS262123 FKN262123:FKO262123 FUJ262123:FUK262123 GEF262123:GEG262123 GOB262123:GOC262123 GXX262123:GXY262123 HHT262123:HHU262123 HRP262123:HRQ262123 IBL262123:IBM262123 ILH262123:ILI262123 IVD262123:IVE262123 JEZ262123:JFA262123 JOV262123:JOW262123 JYR262123:JYS262123 KIN262123:KIO262123 KSJ262123:KSK262123 LCF262123:LCG262123 LMB262123:LMC262123 LVX262123:LVY262123 MFT262123:MFU262123 MPP262123:MPQ262123 MZL262123:MZM262123 NJH262123:NJI262123 NTD262123:NTE262123 OCZ262123:ODA262123 OMV262123:OMW262123 OWR262123:OWS262123 PGN262123:PGO262123 PQJ262123:PQK262123 QAF262123:QAG262123 QKB262123:QKC262123 QTX262123:QTY262123 RDT262123:RDU262123 RNP262123:RNQ262123 RXL262123:RXM262123 SHH262123:SHI262123 SRD262123:SRE262123 TAZ262123:TBA262123 TKV262123:TKW262123 TUR262123:TUS262123 UEN262123:UEO262123 UOJ262123:UOK262123 UYF262123:UYG262123 VIB262123:VIC262123 VRX262123:VRY262123 WBT262123:WBU262123 WLP262123:WLQ262123 WVL262123:WVM262123 D327659:E327659 IZ327659:JA327659 SV327659:SW327659 ACR327659:ACS327659 AMN327659:AMO327659 AWJ327659:AWK327659 BGF327659:BGG327659 BQB327659:BQC327659 BZX327659:BZY327659 CJT327659:CJU327659 CTP327659:CTQ327659 DDL327659:DDM327659 DNH327659:DNI327659 DXD327659:DXE327659 EGZ327659:EHA327659 EQV327659:EQW327659 FAR327659:FAS327659 FKN327659:FKO327659 FUJ327659:FUK327659 GEF327659:GEG327659 GOB327659:GOC327659 GXX327659:GXY327659 HHT327659:HHU327659 HRP327659:HRQ327659 IBL327659:IBM327659 ILH327659:ILI327659 IVD327659:IVE327659 JEZ327659:JFA327659 JOV327659:JOW327659 JYR327659:JYS327659 KIN327659:KIO327659 KSJ327659:KSK327659 LCF327659:LCG327659 LMB327659:LMC327659 LVX327659:LVY327659 MFT327659:MFU327659 MPP327659:MPQ327659 MZL327659:MZM327659 NJH327659:NJI327659 NTD327659:NTE327659 OCZ327659:ODA327659 OMV327659:OMW327659 OWR327659:OWS327659 PGN327659:PGO327659 PQJ327659:PQK327659 QAF327659:QAG327659 QKB327659:QKC327659 QTX327659:QTY327659 RDT327659:RDU327659 RNP327659:RNQ327659 RXL327659:RXM327659 SHH327659:SHI327659 SRD327659:SRE327659 TAZ327659:TBA327659 TKV327659:TKW327659 TUR327659:TUS327659 UEN327659:UEO327659 UOJ327659:UOK327659 UYF327659:UYG327659 VIB327659:VIC327659 VRX327659:VRY327659 WBT327659:WBU327659 WLP327659:WLQ327659 WVL327659:WVM327659 D393195:E393195 IZ393195:JA393195 SV393195:SW393195 ACR393195:ACS393195 AMN393195:AMO393195 AWJ393195:AWK393195 BGF393195:BGG393195 BQB393195:BQC393195 BZX393195:BZY393195 CJT393195:CJU393195 CTP393195:CTQ393195 DDL393195:DDM393195 DNH393195:DNI393195 DXD393195:DXE393195 EGZ393195:EHA393195 EQV393195:EQW393195 FAR393195:FAS393195 FKN393195:FKO393195 FUJ393195:FUK393195 GEF393195:GEG393195 GOB393195:GOC393195 GXX393195:GXY393195 HHT393195:HHU393195 HRP393195:HRQ393195 IBL393195:IBM393195 ILH393195:ILI393195 IVD393195:IVE393195 JEZ393195:JFA393195 JOV393195:JOW393195 JYR393195:JYS393195 KIN393195:KIO393195 KSJ393195:KSK393195 LCF393195:LCG393195 LMB393195:LMC393195 LVX393195:LVY393195 MFT393195:MFU393195 MPP393195:MPQ393195 MZL393195:MZM393195 NJH393195:NJI393195 NTD393195:NTE393195 OCZ393195:ODA393195 OMV393195:OMW393195 OWR393195:OWS393195 PGN393195:PGO393195 PQJ393195:PQK393195 QAF393195:QAG393195 QKB393195:QKC393195 QTX393195:QTY393195 RDT393195:RDU393195 RNP393195:RNQ393195 RXL393195:RXM393195 SHH393195:SHI393195 SRD393195:SRE393195 TAZ393195:TBA393195 TKV393195:TKW393195 TUR393195:TUS393195 UEN393195:UEO393195 UOJ393195:UOK393195 UYF393195:UYG393195 VIB393195:VIC393195 VRX393195:VRY393195 WBT393195:WBU393195 WLP393195:WLQ393195 WVL393195:WVM393195 D458731:E458731 IZ458731:JA458731 SV458731:SW458731 ACR458731:ACS458731 AMN458731:AMO458731 AWJ458731:AWK458731 BGF458731:BGG458731 BQB458731:BQC458731 BZX458731:BZY458731 CJT458731:CJU458731 CTP458731:CTQ458731 DDL458731:DDM458731 DNH458731:DNI458731 DXD458731:DXE458731 EGZ458731:EHA458731 EQV458731:EQW458731 FAR458731:FAS458731 FKN458731:FKO458731 FUJ458731:FUK458731 GEF458731:GEG458731 GOB458731:GOC458731 GXX458731:GXY458731 HHT458731:HHU458731 HRP458731:HRQ458731 IBL458731:IBM458731 ILH458731:ILI458731 IVD458731:IVE458731 JEZ458731:JFA458731 JOV458731:JOW458731 JYR458731:JYS458731 KIN458731:KIO458731 KSJ458731:KSK458731 LCF458731:LCG458731 LMB458731:LMC458731 LVX458731:LVY458731 MFT458731:MFU458731 MPP458731:MPQ458731 MZL458731:MZM458731 NJH458731:NJI458731 NTD458731:NTE458731 OCZ458731:ODA458731 OMV458731:OMW458731 OWR458731:OWS458731 PGN458731:PGO458731 PQJ458731:PQK458731 QAF458731:QAG458731 QKB458731:QKC458731 QTX458731:QTY458731 RDT458731:RDU458731 RNP458731:RNQ458731 RXL458731:RXM458731 SHH458731:SHI458731 SRD458731:SRE458731 TAZ458731:TBA458731 TKV458731:TKW458731 TUR458731:TUS458731 UEN458731:UEO458731 UOJ458731:UOK458731 UYF458731:UYG458731 VIB458731:VIC458731 VRX458731:VRY458731 WBT458731:WBU458731 WLP458731:WLQ458731 WVL458731:WVM458731 D524267:E524267 IZ524267:JA524267 SV524267:SW524267 ACR524267:ACS524267 AMN524267:AMO524267 AWJ524267:AWK524267 BGF524267:BGG524267 BQB524267:BQC524267 BZX524267:BZY524267 CJT524267:CJU524267 CTP524267:CTQ524267 DDL524267:DDM524267 DNH524267:DNI524267 DXD524267:DXE524267 EGZ524267:EHA524267 EQV524267:EQW524267 FAR524267:FAS524267 FKN524267:FKO524267 FUJ524267:FUK524267 GEF524267:GEG524267 GOB524267:GOC524267 GXX524267:GXY524267 HHT524267:HHU524267 HRP524267:HRQ524267 IBL524267:IBM524267 ILH524267:ILI524267 IVD524267:IVE524267 JEZ524267:JFA524267 JOV524267:JOW524267 JYR524267:JYS524267 KIN524267:KIO524267 KSJ524267:KSK524267 LCF524267:LCG524267 LMB524267:LMC524267 LVX524267:LVY524267 MFT524267:MFU524267 MPP524267:MPQ524267 MZL524267:MZM524267 NJH524267:NJI524267 NTD524267:NTE524267 OCZ524267:ODA524267 OMV524267:OMW524267 OWR524267:OWS524267 PGN524267:PGO524267 PQJ524267:PQK524267 QAF524267:QAG524267 QKB524267:QKC524267 QTX524267:QTY524267 RDT524267:RDU524267 RNP524267:RNQ524267 RXL524267:RXM524267 SHH524267:SHI524267 SRD524267:SRE524267 TAZ524267:TBA524267 TKV524267:TKW524267 TUR524267:TUS524267 UEN524267:UEO524267 UOJ524267:UOK524267 UYF524267:UYG524267 VIB524267:VIC524267 VRX524267:VRY524267 WBT524267:WBU524267 WLP524267:WLQ524267 WVL524267:WVM524267 D589803:E589803 IZ589803:JA589803 SV589803:SW589803 ACR589803:ACS589803 AMN589803:AMO589803 AWJ589803:AWK589803 BGF589803:BGG589803 BQB589803:BQC589803 BZX589803:BZY589803 CJT589803:CJU589803 CTP589803:CTQ589803 DDL589803:DDM589803 DNH589803:DNI589803 DXD589803:DXE589803 EGZ589803:EHA589803 EQV589803:EQW589803 FAR589803:FAS589803 FKN589803:FKO589803 FUJ589803:FUK589803 GEF589803:GEG589803 GOB589803:GOC589803 GXX589803:GXY589803 HHT589803:HHU589803 HRP589803:HRQ589803 IBL589803:IBM589803 ILH589803:ILI589803 IVD589803:IVE589803 JEZ589803:JFA589803 JOV589803:JOW589803 JYR589803:JYS589803 KIN589803:KIO589803 KSJ589803:KSK589803 LCF589803:LCG589803 LMB589803:LMC589803 LVX589803:LVY589803 MFT589803:MFU589803 MPP589803:MPQ589803 MZL589803:MZM589803 NJH589803:NJI589803 NTD589803:NTE589803 OCZ589803:ODA589803 OMV589803:OMW589803 OWR589803:OWS589803 PGN589803:PGO589803 PQJ589803:PQK589803 QAF589803:QAG589803 QKB589803:QKC589803 QTX589803:QTY589803 RDT589803:RDU589803 RNP589803:RNQ589803 RXL589803:RXM589803 SHH589803:SHI589803 SRD589803:SRE589803 TAZ589803:TBA589803 TKV589803:TKW589803 TUR589803:TUS589803 UEN589803:UEO589803 UOJ589803:UOK589803 UYF589803:UYG589803 VIB589803:VIC589803 VRX589803:VRY589803 WBT589803:WBU589803 WLP589803:WLQ589803 WVL589803:WVM589803 D655339:E655339 IZ655339:JA655339 SV655339:SW655339 ACR655339:ACS655339 AMN655339:AMO655339 AWJ655339:AWK655339 BGF655339:BGG655339 BQB655339:BQC655339 BZX655339:BZY655339 CJT655339:CJU655339 CTP655339:CTQ655339 DDL655339:DDM655339 DNH655339:DNI655339 DXD655339:DXE655339 EGZ655339:EHA655339 EQV655339:EQW655339 FAR655339:FAS655339 FKN655339:FKO655339 FUJ655339:FUK655339 GEF655339:GEG655339 GOB655339:GOC655339 GXX655339:GXY655339 HHT655339:HHU655339 HRP655339:HRQ655339 IBL655339:IBM655339 ILH655339:ILI655339 IVD655339:IVE655339 JEZ655339:JFA655339 JOV655339:JOW655339 JYR655339:JYS655339 KIN655339:KIO655339 KSJ655339:KSK655339 LCF655339:LCG655339 LMB655339:LMC655339 LVX655339:LVY655339 MFT655339:MFU655339 MPP655339:MPQ655339 MZL655339:MZM655339 NJH655339:NJI655339 NTD655339:NTE655339 OCZ655339:ODA655339 OMV655339:OMW655339 OWR655339:OWS655339 PGN655339:PGO655339 PQJ655339:PQK655339 QAF655339:QAG655339 QKB655339:QKC655339 QTX655339:QTY655339 RDT655339:RDU655339 RNP655339:RNQ655339 RXL655339:RXM655339 SHH655339:SHI655339 SRD655339:SRE655339 TAZ655339:TBA655339 TKV655339:TKW655339 TUR655339:TUS655339 UEN655339:UEO655339 UOJ655339:UOK655339 UYF655339:UYG655339 VIB655339:VIC655339 VRX655339:VRY655339 WBT655339:WBU655339 WLP655339:WLQ655339 WVL655339:WVM655339 D720875:E720875 IZ720875:JA720875 SV720875:SW720875 ACR720875:ACS720875 AMN720875:AMO720875 AWJ720875:AWK720875 BGF720875:BGG720875 BQB720875:BQC720875 BZX720875:BZY720875 CJT720875:CJU720875 CTP720875:CTQ720875 DDL720875:DDM720875 DNH720875:DNI720875 DXD720875:DXE720875 EGZ720875:EHA720875 EQV720875:EQW720875 FAR720875:FAS720875 FKN720875:FKO720875 FUJ720875:FUK720875 GEF720875:GEG720875 GOB720875:GOC720875 GXX720875:GXY720875 HHT720875:HHU720875 HRP720875:HRQ720875 IBL720875:IBM720875 ILH720875:ILI720875 IVD720875:IVE720875 JEZ720875:JFA720875 JOV720875:JOW720875 JYR720875:JYS720875 KIN720875:KIO720875 KSJ720875:KSK720875 LCF720875:LCG720875 LMB720875:LMC720875 LVX720875:LVY720875 MFT720875:MFU720875 MPP720875:MPQ720875 MZL720875:MZM720875 NJH720875:NJI720875 NTD720875:NTE720875 OCZ720875:ODA720875 OMV720875:OMW720875 OWR720875:OWS720875 PGN720875:PGO720875 PQJ720875:PQK720875 QAF720875:QAG720875 QKB720875:QKC720875 QTX720875:QTY720875 RDT720875:RDU720875 RNP720875:RNQ720875 RXL720875:RXM720875 SHH720875:SHI720875 SRD720875:SRE720875 TAZ720875:TBA720875 TKV720875:TKW720875 TUR720875:TUS720875 UEN720875:UEO720875 UOJ720875:UOK720875 UYF720875:UYG720875 VIB720875:VIC720875 VRX720875:VRY720875 WBT720875:WBU720875 WLP720875:WLQ720875 WVL720875:WVM720875 D786411:E786411 IZ786411:JA786411 SV786411:SW786411 ACR786411:ACS786411 AMN786411:AMO786411 AWJ786411:AWK786411 BGF786411:BGG786411 BQB786411:BQC786411 BZX786411:BZY786411 CJT786411:CJU786411 CTP786411:CTQ786411 DDL786411:DDM786411 DNH786411:DNI786411 DXD786411:DXE786411 EGZ786411:EHA786411 EQV786411:EQW786411 FAR786411:FAS786411 FKN786411:FKO786411 FUJ786411:FUK786411 GEF786411:GEG786411 GOB786411:GOC786411 GXX786411:GXY786411 HHT786411:HHU786411 HRP786411:HRQ786411 IBL786411:IBM786411 ILH786411:ILI786411 IVD786411:IVE786411 JEZ786411:JFA786411 JOV786411:JOW786411 JYR786411:JYS786411 KIN786411:KIO786411 KSJ786411:KSK786411 LCF786411:LCG786411 LMB786411:LMC786411 LVX786411:LVY786411 MFT786411:MFU786411 MPP786411:MPQ786411 MZL786411:MZM786411 NJH786411:NJI786411 NTD786411:NTE786411 OCZ786411:ODA786411 OMV786411:OMW786411 OWR786411:OWS786411 PGN786411:PGO786411 PQJ786411:PQK786411 QAF786411:QAG786411 QKB786411:QKC786411 QTX786411:QTY786411 RDT786411:RDU786411 RNP786411:RNQ786411 RXL786411:RXM786411 SHH786411:SHI786411 SRD786411:SRE786411 TAZ786411:TBA786411 TKV786411:TKW786411 TUR786411:TUS786411 UEN786411:UEO786411 UOJ786411:UOK786411 UYF786411:UYG786411 VIB786411:VIC786411 VRX786411:VRY786411 WBT786411:WBU786411 WLP786411:WLQ786411 WVL786411:WVM786411 D851947:E851947 IZ851947:JA851947 SV851947:SW851947 ACR851947:ACS851947 AMN851947:AMO851947 AWJ851947:AWK851947 BGF851947:BGG851947 BQB851947:BQC851947 BZX851947:BZY851947 CJT851947:CJU851947 CTP851947:CTQ851947 DDL851947:DDM851947 DNH851947:DNI851947 DXD851947:DXE851947 EGZ851947:EHA851947 EQV851947:EQW851947 FAR851947:FAS851947 FKN851947:FKO851947 FUJ851947:FUK851947 GEF851947:GEG851947 GOB851947:GOC851947 GXX851947:GXY851947 HHT851947:HHU851947 HRP851947:HRQ851947 IBL851947:IBM851947 ILH851947:ILI851947 IVD851947:IVE851947 JEZ851947:JFA851947 JOV851947:JOW851947 JYR851947:JYS851947 KIN851947:KIO851947 KSJ851947:KSK851947 LCF851947:LCG851947 LMB851947:LMC851947 LVX851947:LVY851947 MFT851947:MFU851947 MPP851947:MPQ851947 MZL851947:MZM851947 NJH851947:NJI851947 NTD851947:NTE851947 OCZ851947:ODA851947 OMV851947:OMW851947 OWR851947:OWS851947 PGN851947:PGO851947 PQJ851947:PQK851947 QAF851947:QAG851947 QKB851947:QKC851947 QTX851947:QTY851947 RDT851947:RDU851947 RNP851947:RNQ851947 RXL851947:RXM851947 SHH851947:SHI851947 SRD851947:SRE851947 TAZ851947:TBA851947 TKV851947:TKW851947 TUR851947:TUS851947 UEN851947:UEO851947 UOJ851947:UOK851947 UYF851947:UYG851947 VIB851947:VIC851947 VRX851947:VRY851947 WBT851947:WBU851947 WLP851947:WLQ851947 WVL851947:WVM851947 D917483:E917483 IZ917483:JA917483 SV917483:SW917483 ACR917483:ACS917483 AMN917483:AMO917483 AWJ917483:AWK917483 BGF917483:BGG917483 BQB917483:BQC917483 BZX917483:BZY917483 CJT917483:CJU917483 CTP917483:CTQ917483 DDL917483:DDM917483 DNH917483:DNI917483 DXD917483:DXE917483 EGZ917483:EHA917483 EQV917483:EQW917483 FAR917483:FAS917483 FKN917483:FKO917483 FUJ917483:FUK917483 GEF917483:GEG917483 GOB917483:GOC917483 GXX917483:GXY917483 HHT917483:HHU917483 HRP917483:HRQ917483 IBL917483:IBM917483 ILH917483:ILI917483 IVD917483:IVE917483 JEZ917483:JFA917483 JOV917483:JOW917483 JYR917483:JYS917483 KIN917483:KIO917483 KSJ917483:KSK917483 LCF917483:LCG917483 LMB917483:LMC917483 LVX917483:LVY917483 MFT917483:MFU917483 MPP917483:MPQ917483 MZL917483:MZM917483 NJH917483:NJI917483 NTD917483:NTE917483 OCZ917483:ODA917483 OMV917483:OMW917483 OWR917483:OWS917483 PGN917483:PGO917483 PQJ917483:PQK917483 QAF917483:QAG917483 QKB917483:QKC917483 QTX917483:QTY917483 RDT917483:RDU917483 RNP917483:RNQ917483 RXL917483:RXM917483 SHH917483:SHI917483 SRD917483:SRE917483 TAZ917483:TBA917483 TKV917483:TKW917483 TUR917483:TUS917483 UEN917483:UEO917483 UOJ917483:UOK917483 UYF917483:UYG917483 VIB917483:VIC917483 VRX917483:VRY917483 WBT917483:WBU917483 WLP917483:WLQ917483 WVL917483:WVM917483 D983019:E983019 IZ983019:JA983019 SV983019:SW983019 ACR983019:ACS983019 AMN983019:AMO983019 AWJ983019:AWK983019 BGF983019:BGG983019 BQB983019:BQC983019 BZX983019:BZY983019 CJT983019:CJU983019 CTP983019:CTQ983019 DDL983019:DDM983019 DNH983019:DNI983019 DXD983019:DXE983019 EGZ983019:EHA983019 EQV983019:EQW983019 FAR983019:FAS983019 FKN983019:FKO983019 FUJ983019:FUK983019 GEF983019:GEG983019 GOB983019:GOC983019 GXX983019:GXY983019 HHT983019:HHU983019 HRP983019:HRQ983019 IBL983019:IBM983019 ILH983019:ILI983019 IVD983019:IVE983019 JEZ983019:JFA983019 JOV983019:JOW983019 JYR983019:JYS983019 KIN983019:KIO983019 KSJ983019:KSK983019 LCF983019:LCG983019 LMB983019:LMC983019 LVX983019:LVY983019 MFT983019:MFU983019 MPP983019:MPQ983019 MZL983019:MZM983019 NJH983019:NJI983019 NTD983019:NTE983019 OCZ983019:ODA983019 OMV983019:OMW983019 OWR983019:OWS983019 PGN983019:PGO983019 PQJ983019:PQK983019 QAF983019:QAG983019 QKB983019:QKC983019 QTX983019:QTY983019 RDT983019:RDU983019 RNP983019:RNQ983019 RXL983019:RXM983019 SHH983019:SHI983019 SRD983019:SRE983019 TAZ983019:TBA983019 TKV983019:TKW983019 TUR983019:TUS983019 UEN983019:UEO983019 UOJ983019:UOK983019 UYF983019:UYG983019 VIB983019:VIC983019 VRX983019:VRY983019 WBT983019:WBU983019 WLP983019:WLQ983019 WVL983019:WVM983019" xr:uid="{00000000-0002-0000-0100-000004000000}">
      <formula1>$C$112:$C$121</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16:E65516 IZ65516:JA65516 SV65516:SW65516 ACR65516:ACS65516 AMN65516:AMO65516 AWJ65516:AWK65516 BGF65516:BGG65516 BQB65516:BQC65516 BZX65516:BZY65516 CJT65516:CJU65516 CTP65516:CTQ65516 DDL65516:DDM65516 DNH65516:DNI65516 DXD65516:DXE65516 EGZ65516:EHA65516 EQV65516:EQW65516 FAR65516:FAS65516 FKN65516:FKO65516 FUJ65516:FUK65516 GEF65516:GEG65516 GOB65516:GOC65516 GXX65516:GXY65516 HHT65516:HHU65516 HRP65516:HRQ65516 IBL65516:IBM65516 ILH65516:ILI65516 IVD65516:IVE65516 JEZ65516:JFA65516 JOV65516:JOW65516 JYR65516:JYS65516 KIN65516:KIO65516 KSJ65516:KSK65516 LCF65516:LCG65516 LMB65516:LMC65516 LVX65516:LVY65516 MFT65516:MFU65516 MPP65516:MPQ65516 MZL65516:MZM65516 NJH65516:NJI65516 NTD65516:NTE65516 OCZ65516:ODA65516 OMV65516:OMW65516 OWR65516:OWS65516 PGN65516:PGO65516 PQJ65516:PQK65516 QAF65516:QAG65516 QKB65516:QKC65516 QTX65516:QTY65516 RDT65516:RDU65516 RNP65516:RNQ65516 RXL65516:RXM65516 SHH65516:SHI65516 SRD65516:SRE65516 TAZ65516:TBA65516 TKV65516:TKW65516 TUR65516:TUS65516 UEN65516:UEO65516 UOJ65516:UOK65516 UYF65516:UYG65516 VIB65516:VIC65516 VRX65516:VRY65516 WBT65516:WBU65516 WLP65516:WLQ65516 WVL65516:WVM65516 D131052:E131052 IZ131052:JA131052 SV131052:SW131052 ACR131052:ACS131052 AMN131052:AMO131052 AWJ131052:AWK131052 BGF131052:BGG131052 BQB131052:BQC131052 BZX131052:BZY131052 CJT131052:CJU131052 CTP131052:CTQ131052 DDL131052:DDM131052 DNH131052:DNI131052 DXD131052:DXE131052 EGZ131052:EHA131052 EQV131052:EQW131052 FAR131052:FAS131052 FKN131052:FKO131052 FUJ131052:FUK131052 GEF131052:GEG131052 GOB131052:GOC131052 GXX131052:GXY131052 HHT131052:HHU131052 HRP131052:HRQ131052 IBL131052:IBM131052 ILH131052:ILI131052 IVD131052:IVE131052 JEZ131052:JFA131052 JOV131052:JOW131052 JYR131052:JYS131052 KIN131052:KIO131052 KSJ131052:KSK131052 LCF131052:LCG131052 LMB131052:LMC131052 LVX131052:LVY131052 MFT131052:MFU131052 MPP131052:MPQ131052 MZL131052:MZM131052 NJH131052:NJI131052 NTD131052:NTE131052 OCZ131052:ODA131052 OMV131052:OMW131052 OWR131052:OWS131052 PGN131052:PGO131052 PQJ131052:PQK131052 QAF131052:QAG131052 QKB131052:QKC131052 QTX131052:QTY131052 RDT131052:RDU131052 RNP131052:RNQ131052 RXL131052:RXM131052 SHH131052:SHI131052 SRD131052:SRE131052 TAZ131052:TBA131052 TKV131052:TKW131052 TUR131052:TUS131052 UEN131052:UEO131052 UOJ131052:UOK131052 UYF131052:UYG131052 VIB131052:VIC131052 VRX131052:VRY131052 WBT131052:WBU131052 WLP131052:WLQ131052 WVL131052:WVM131052 D196588:E196588 IZ196588:JA196588 SV196588:SW196588 ACR196588:ACS196588 AMN196588:AMO196588 AWJ196588:AWK196588 BGF196588:BGG196588 BQB196588:BQC196588 BZX196588:BZY196588 CJT196588:CJU196588 CTP196588:CTQ196588 DDL196588:DDM196588 DNH196588:DNI196588 DXD196588:DXE196588 EGZ196588:EHA196588 EQV196588:EQW196588 FAR196588:FAS196588 FKN196588:FKO196588 FUJ196588:FUK196588 GEF196588:GEG196588 GOB196588:GOC196588 GXX196588:GXY196588 HHT196588:HHU196588 HRP196588:HRQ196588 IBL196588:IBM196588 ILH196588:ILI196588 IVD196588:IVE196588 JEZ196588:JFA196588 JOV196588:JOW196588 JYR196588:JYS196588 KIN196588:KIO196588 KSJ196588:KSK196588 LCF196588:LCG196588 LMB196588:LMC196588 LVX196588:LVY196588 MFT196588:MFU196588 MPP196588:MPQ196588 MZL196588:MZM196588 NJH196588:NJI196588 NTD196588:NTE196588 OCZ196588:ODA196588 OMV196588:OMW196588 OWR196588:OWS196588 PGN196588:PGO196588 PQJ196588:PQK196588 QAF196588:QAG196588 QKB196588:QKC196588 QTX196588:QTY196588 RDT196588:RDU196588 RNP196588:RNQ196588 RXL196588:RXM196588 SHH196588:SHI196588 SRD196588:SRE196588 TAZ196588:TBA196588 TKV196588:TKW196588 TUR196588:TUS196588 UEN196588:UEO196588 UOJ196588:UOK196588 UYF196588:UYG196588 VIB196588:VIC196588 VRX196588:VRY196588 WBT196588:WBU196588 WLP196588:WLQ196588 WVL196588:WVM196588 D262124:E262124 IZ262124:JA262124 SV262124:SW262124 ACR262124:ACS262124 AMN262124:AMO262124 AWJ262124:AWK262124 BGF262124:BGG262124 BQB262124:BQC262124 BZX262124:BZY262124 CJT262124:CJU262124 CTP262124:CTQ262124 DDL262124:DDM262124 DNH262124:DNI262124 DXD262124:DXE262124 EGZ262124:EHA262124 EQV262124:EQW262124 FAR262124:FAS262124 FKN262124:FKO262124 FUJ262124:FUK262124 GEF262124:GEG262124 GOB262124:GOC262124 GXX262124:GXY262124 HHT262124:HHU262124 HRP262124:HRQ262124 IBL262124:IBM262124 ILH262124:ILI262124 IVD262124:IVE262124 JEZ262124:JFA262124 JOV262124:JOW262124 JYR262124:JYS262124 KIN262124:KIO262124 KSJ262124:KSK262124 LCF262124:LCG262124 LMB262124:LMC262124 LVX262124:LVY262124 MFT262124:MFU262124 MPP262124:MPQ262124 MZL262124:MZM262124 NJH262124:NJI262124 NTD262124:NTE262124 OCZ262124:ODA262124 OMV262124:OMW262124 OWR262124:OWS262124 PGN262124:PGO262124 PQJ262124:PQK262124 QAF262124:QAG262124 QKB262124:QKC262124 QTX262124:QTY262124 RDT262124:RDU262124 RNP262124:RNQ262124 RXL262124:RXM262124 SHH262124:SHI262124 SRD262124:SRE262124 TAZ262124:TBA262124 TKV262124:TKW262124 TUR262124:TUS262124 UEN262124:UEO262124 UOJ262124:UOK262124 UYF262124:UYG262124 VIB262124:VIC262124 VRX262124:VRY262124 WBT262124:WBU262124 WLP262124:WLQ262124 WVL262124:WVM262124 D327660:E327660 IZ327660:JA327660 SV327660:SW327660 ACR327660:ACS327660 AMN327660:AMO327660 AWJ327660:AWK327660 BGF327660:BGG327660 BQB327660:BQC327660 BZX327660:BZY327660 CJT327660:CJU327660 CTP327660:CTQ327660 DDL327660:DDM327660 DNH327660:DNI327660 DXD327660:DXE327660 EGZ327660:EHA327660 EQV327660:EQW327660 FAR327660:FAS327660 FKN327660:FKO327660 FUJ327660:FUK327660 GEF327660:GEG327660 GOB327660:GOC327660 GXX327660:GXY327660 HHT327660:HHU327660 HRP327660:HRQ327660 IBL327660:IBM327660 ILH327660:ILI327660 IVD327660:IVE327660 JEZ327660:JFA327660 JOV327660:JOW327660 JYR327660:JYS327660 KIN327660:KIO327660 KSJ327660:KSK327660 LCF327660:LCG327660 LMB327660:LMC327660 LVX327660:LVY327660 MFT327660:MFU327660 MPP327660:MPQ327660 MZL327660:MZM327660 NJH327660:NJI327660 NTD327660:NTE327660 OCZ327660:ODA327660 OMV327660:OMW327660 OWR327660:OWS327660 PGN327660:PGO327660 PQJ327660:PQK327660 QAF327660:QAG327660 QKB327660:QKC327660 QTX327660:QTY327660 RDT327660:RDU327660 RNP327660:RNQ327660 RXL327660:RXM327660 SHH327660:SHI327660 SRD327660:SRE327660 TAZ327660:TBA327660 TKV327660:TKW327660 TUR327660:TUS327660 UEN327660:UEO327660 UOJ327660:UOK327660 UYF327660:UYG327660 VIB327660:VIC327660 VRX327660:VRY327660 WBT327660:WBU327660 WLP327660:WLQ327660 WVL327660:WVM327660 D393196:E393196 IZ393196:JA393196 SV393196:SW393196 ACR393196:ACS393196 AMN393196:AMO393196 AWJ393196:AWK393196 BGF393196:BGG393196 BQB393196:BQC393196 BZX393196:BZY393196 CJT393196:CJU393196 CTP393196:CTQ393196 DDL393196:DDM393196 DNH393196:DNI393196 DXD393196:DXE393196 EGZ393196:EHA393196 EQV393196:EQW393196 FAR393196:FAS393196 FKN393196:FKO393196 FUJ393196:FUK393196 GEF393196:GEG393196 GOB393196:GOC393196 GXX393196:GXY393196 HHT393196:HHU393196 HRP393196:HRQ393196 IBL393196:IBM393196 ILH393196:ILI393196 IVD393196:IVE393196 JEZ393196:JFA393196 JOV393196:JOW393196 JYR393196:JYS393196 KIN393196:KIO393196 KSJ393196:KSK393196 LCF393196:LCG393196 LMB393196:LMC393196 LVX393196:LVY393196 MFT393196:MFU393196 MPP393196:MPQ393196 MZL393196:MZM393196 NJH393196:NJI393196 NTD393196:NTE393196 OCZ393196:ODA393196 OMV393196:OMW393196 OWR393196:OWS393196 PGN393196:PGO393196 PQJ393196:PQK393196 QAF393196:QAG393196 QKB393196:QKC393196 QTX393196:QTY393196 RDT393196:RDU393196 RNP393196:RNQ393196 RXL393196:RXM393196 SHH393196:SHI393196 SRD393196:SRE393196 TAZ393196:TBA393196 TKV393196:TKW393196 TUR393196:TUS393196 UEN393196:UEO393196 UOJ393196:UOK393196 UYF393196:UYG393196 VIB393196:VIC393196 VRX393196:VRY393196 WBT393196:WBU393196 WLP393196:WLQ393196 WVL393196:WVM393196 D458732:E458732 IZ458732:JA458732 SV458732:SW458732 ACR458732:ACS458732 AMN458732:AMO458732 AWJ458732:AWK458732 BGF458732:BGG458732 BQB458732:BQC458732 BZX458732:BZY458732 CJT458732:CJU458732 CTP458732:CTQ458732 DDL458732:DDM458732 DNH458732:DNI458732 DXD458732:DXE458732 EGZ458732:EHA458732 EQV458732:EQW458732 FAR458732:FAS458732 FKN458732:FKO458732 FUJ458732:FUK458732 GEF458732:GEG458732 GOB458732:GOC458732 GXX458732:GXY458732 HHT458732:HHU458732 HRP458732:HRQ458732 IBL458732:IBM458732 ILH458732:ILI458732 IVD458732:IVE458732 JEZ458732:JFA458732 JOV458732:JOW458732 JYR458732:JYS458732 KIN458732:KIO458732 KSJ458732:KSK458732 LCF458732:LCG458732 LMB458732:LMC458732 LVX458732:LVY458732 MFT458732:MFU458732 MPP458732:MPQ458732 MZL458732:MZM458732 NJH458732:NJI458732 NTD458732:NTE458732 OCZ458732:ODA458732 OMV458732:OMW458732 OWR458732:OWS458732 PGN458732:PGO458732 PQJ458732:PQK458732 QAF458732:QAG458732 QKB458732:QKC458732 QTX458732:QTY458732 RDT458732:RDU458732 RNP458732:RNQ458732 RXL458732:RXM458732 SHH458732:SHI458732 SRD458732:SRE458732 TAZ458732:TBA458732 TKV458732:TKW458732 TUR458732:TUS458732 UEN458732:UEO458732 UOJ458732:UOK458732 UYF458732:UYG458732 VIB458732:VIC458732 VRX458732:VRY458732 WBT458732:WBU458732 WLP458732:WLQ458732 WVL458732:WVM458732 D524268:E524268 IZ524268:JA524268 SV524268:SW524268 ACR524268:ACS524268 AMN524268:AMO524268 AWJ524268:AWK524268 BGF524268:BGG524268 BQB524268:BQC524268 BZX524268:BZY524268 CJT524268:CJU524268 CTP524268:CTQ524268 DDL524268:DDM524268 DNH524268:DNI524268 DXD524268:DXE524268 EGZ524268:EHA524268 EQV524268:EQW524268 FAR524268:FAS524268 FKN524268:FKO524268 FUJ524268:FUK524268 GEF524268:GEG524268 GOB524268:GOC524268 GXX524268:GXY524268 HHT524268:HHU524268 HRP524268:HRQ524268 IBL524268:IBM524268 ILH524268:ILI524268 IVD524268:IVE524268 JEZ524268:JFA524268 JOV524268:JOW524268 JYR524268:JYS524268 KIN524268:KIO524268 KSJ524268:KSK524268 LCF524268:LCG524268 LMB524268:LMC524268 LVX524268:LVY524268 MFT524268:MFU524268 MPP524268:MPQ524268 MZL524268:MZM524268 NJH524268:NJI524268 NTD524268:NTE524268 OCZ524268:ODA524268 OMV524268:OMW524268 OWR524268:OWS524268 PGN524268:PGO524268 PQJ524268:PQK524268 QAF524268:QAG524268 QKB524268:QKC524268 QTX524268:QTY524268 RDT524268:RDU524268 RNP524268:RNQ524268 RXL524268:RXM524268 SHH524268:SHI524268 SRD524268:SRE524268 TAZ524268:TBA524268 TKV524268:TKW524268 TUR524268:TUS524268 UEN524268:UEO524268 UOJ524268:UOK524268 UYF524268:UYG524268 VIB524268:VIC524268 VRX524268:VRY524268 WBT524268:WBU524268 WLP524268:WLQ524268 WVL524268:WVM524268 D589804:E589804 IZ589804:JA589804 SV589804:SW589804 ACR589804:ACS589804 AMN589804:AMO589804 AWJ589804:AWK589804 BGF589804:BGG589804 BQB589804:BQC589804 BZX589804:BZY589804 CJT589804:CJU589804 CTP589804:CTQ589804 DDL589804:DDM589804 DNH589804:DNI589804 DXD589804:DXE589804 EGZ589804:EHA589804 EQV589804:EQW589804 FAR589804:FAS589804 FKN589804:FKO589804 FUJ589804:FUK589804 GEF589804:GEG589804 GOB589804:GOC589804 GXX589804:GXY589804 HHT589804:HHU589804 HRP589804:HRQ589804 IBL589804:IBM589804 ILH589804:ILI589804 IVD589804:IVE589804 JEZ589804:JFA589804 JOV589804:JOW589804 JYR589804:JYS589804 KIN589804:KIO589804 KSJ589804:KSK589804 LCF589804:LCG589804 LMB589804:LMC589804 LVX589804:LVY589804 MFT589804:MFU589804 MPP589804:MPQ589804 MZL589804:MZM589804 NJH589804:NJI589804 NTD589804:NTE589804 OCZ589804:ODA589804 OMV589804:OMW589804 OWR589804:OWS589804 PGN589804:PGO589804 PQJ589804:PQK589804 QAF589804:QAG589804 QKB589804:QKC589804 QTX589804:QTY589804 RDT589804:RDU589804 RNP589804:RNQ589804 RXL589804:RXM589804 SHH589804:SHI589804 SRD589804:SRE589804 TAZ589804:TBA589804 TKV589804:TKW589804 TUR589804:TUS589804 UEN589804:UEO589804 UOJ589804:UOK589804 UYF589804:UYG589804 VIB589804:VIC589804 VRX589804:VRY589804 WBT589804:WBU589804 WLP589804:WLQ589804 WVL589804:WVM589804 D655340:E655340 IZ655340:JA655340 SV655340:SW655340 ACR655340:ACS655340 AMN655340:AMO655340 AWJ655340:AWK655340 BGF655340:BGG655340 BQB655340:BQC655340 BZX655340:BZY655340 CJT655340:CJU655340 CTP655340:CTQ655340 DDL655340:DDM655340 DNH655340:DNI655340 DXD655340:DXE655340 EGZ655340:EHA655340 EQV655340:EQW655340 FAR655340:FAS655340 FKN655340:FKO655340 FUJ655340:FUK655340 GEF655340:GEG655340 GOB655340:GOC655340 GXX655340:GXY655340 HHT655340:HHU655340 HRP655340:HRQ655340 IBL655340:IBM655340 ILH655340:ILI655340 IVD655340:IVE655340 JEZ655340:JFA655340 JOV655340:JOW655340 JYR655340:JYS655340 KIN655340:KIO655340 KSJ655340:KSK655340 LCF655340:LCG655340 LMB655340:LMC655340 LVX655340:LVY655340 MFT655340:MFU655340 MPP655340:MPQ655340 MZL655340:MZM655340 NJH655340:NJI655340 NTD655340:NTE655340 OCZ655340:ODA655340 OMV655340:OMW655340 OWR655340:OWS655340 PGN655340:PGO655340 PQJ655340:PQK655340 QAF655340:QAG655340 QKB655340:QKC655340 QTX655340:QTY655340 RDT655340:RDU655340 RNP655340:RNQ655340 RXL655340:RXM655340 SHH655340:SHI655340 SRD655340:SRE655340 TAZ655340:TBA655340 TKV655340:TKW655340 TUR655340:TUS655340 UEN655340:UEO655340 UOJ655340:UOK655340 UYF655340:UYG655340 VIB655340:VIC655340 VRX655340:VRY655340 WBT655340:WBU655340 WLP655340:WLQ655340 WVL655340:WVM655340 D720876:E720876 IZ720876:JA720876 SV720876:SW720876 ACR720876:ACS720876 AMN720876:AMO720876 AWJ720876:AWK720876 BGF720876:BGG720876 BQB720876:BQC720876 BZX720876:BZY720876 CJT720876:CJU720876 CTP720876:CTQ720876 DDL720876:DDM720876 DNH720876:DNI720876 DXD720876:DXE720876 EGZ720876:EHA720876 EQV720876:EQW720876 FAR720876:FAS720876 FKN720876:FKO720876 FUJ720876:FUK720876 GEF720876:GEG720876 GOB720876:GOC720876 GXX720876:GXY720876 HHT720876:HHU720876 HRP720876:HRQ720876 IBL720876:IBM720876 ILH720876:ILI720876 IVD720876:IVE720876 JEZ720876:JFA720876 JOV720876:JOW720876 JYR720876:JYS720876 KIN720876:KIO720876 KSJ720876:KSK720876 LCF720876:LCG720876 LMB720876:LMC720876 LVX720876:LVY720876 MFT720876:MFU720876 MPP720876:MPQ720876 MZL720876:MZM720876 NJH720876:NJI720876 NTD720876:NTE720876 OCZ720876:ODA720876 OMV720876:OMW720876 OWR720876:OWS720876 PGN720876:PGO720876 PQJ720876:PQK720876 QAF720876:QAG720876 QKB720876:QKC720876 QTX720876:QTY720876 RDT720876:RDU720876 RNP720876:RNQ720876 RXL720876:RXM720876 SHH720876:SHI720876 SRD720876:SRE720876 TAZ720876:TBA720876 TKV720876:TKW720876 TUR720876:TUS720876 UEN720876:UEO720876 UOJ720876:UOK720876 UYF720876:UYG720876 VIB720876:VIC720876 VRX720876:VRY720876 WBT720876:WBU720876 WLP720876:WLQ720876 WVL720876:WVM720876 D786412:E786412 IZ786412:JA786412 SV786412:SW786412 ACR786412:ACS786412 AMN786412:AMO786412 AWJ786412:AWK786412 BGF786412:BGG786412 BQB786412:BQC786412 BZX786412:BZY786412 CJT786412:CJU786412 CTP786412:CTQ786412 DDL786412:DDM786412 DNH786412:DNI786412 DXD786412:DXE786412 EGZ786412:EHA786412 EQV786412:EQW786412 FAR786412:FAS786412 FKN786412:FKO786412 FUJ786412:FUK786412 GEF786412:GEG786412 GOB786412:GOC786412 GXX786412:GXY786412 HHT786412:HHU786412 HRP786412:HRQ786412 IBL786412:IBM786412 ILH786412:ILI786412 IVD786412:IVE786412 JEZ786412:JFA786412 JOV786412:JOW786412 JYR786412:JYS786412 KIN786412:KIO786412 KSJ786412:KSK786412 LCF786412:LCG786412 LMB786412:LMC786412 LVX786412:LVY786412 MFT786412:MFU786412 MPP786412:MPQ786412 MZL786412:MZM786412 NJH786412:NJI786412 NTD786412:NTE786412 OCZ786412:ODA786412 OMV786412:OMW786412 OWR786412:OWS786412 PGN786412:PGO786412 PQJ786412:PQK786412 QAF786412:QAG786412 QKB786412:QKC786412 QTX786412:QTY786412 RDT786412:RDU786412 RNP786412:RNQ786412 RXL786412:RXM786412 SHH786412:SHI786412 SRD786412:SRE786412 TAZ786412:TBA786412 TKV786412:TKW786412 TUR786412:TUS786412 UEN786412:UEO786412 UOJ786412:UOK786412 UYF786412:UYG786412 VIB786412:VIC786412 VRX786412:VRY786412 WBT786412:WBU786412 WLP786412:WLQ786412 WVL786412:WVM786412 D851948:E851948 IZ851948:JA851948 SV851948:SW851948 ACR851948:ACS851948 AMN851948:AMO851948 AWJ851948:AWK851948 BGF851948:BGG851948 BQB851948:BQC851948 BZX851948:BZY851948 CJT851948:CJU851948 CTP851948:CTQ851948 DDL851948:DDM851948 DNH851948:DNI851948 DXD851948:DXE851948 EGZ851948:EHA851948 EQV851948:EQW851948 FAR851948:FAS851948 FKN851948:FKO851948 FUJ851948:FUK851948 GEF851948:GEG851948 GOB851948:GOC851948 GXX851948:GXY851948 HHT851948:HHU851948 HRP851948:HRQ851948 IBL851948:IBM851948 ILH851948:ILI851948 IVD851948:IVE851948 JEZ851948:JFA851948 JOV851948:JOW851948 JYR851948:JYS851948 KIN851948:KIO851948 KSJ851948:KSK851948 LCF851948:LCG851948 LMB851948:LMC851948 LVX851948:LVY851948 MFT851948:MFU851948 MPP851948:MPQ851948 MZL851948:MZM851948 NJH851948:NJI851948 NTD851948:NTE851948 OCZ851948:ODA851948 OMV851948:OMW851948 OWR851948:OWS851948 PGN851948:PGO851948 PQJ851948:PQK851948 QAF851948:QAG851948 QKB851948:QKC851948 QTX851948:QTY851948 RDT851948:RDU851948 RNP851948:RNQ851948 RXL851948:RXM851948 SHH851948:SHI851948 SRD851948:SRE851948 TAZ851948:TBA851948 TKV851948:TKW851948 TUR851948:TUS851948 UEN851948:UEO851948 UOJ851948:UOK851948 UYF851948:UYG851948 VIB851948:VIC851948 VRX851948:VRY851948 WBT851948:WBU851948 WLP851948:WLQ851948 WVL851948:WVM851948 D917484:E917484 IZ917484:JA917484 SV917484:SW917484 ACR917484:ACS917484 AMN917484:AMO917484 AWJ917484:AWK917484 BGF917484:BGG917484 BQB917484:BQC917484 BZX917484:BZY917484 CJT917484:CJU917484 CTP917484:CTQ917484 DDL917484:DDM917484 DNH917484:DNI917484 DXD917484:DXE917484 EGZ917484:EHA917484 EQV917484:EQW917484 FAR917484:FAS917484 FKN917484:FKO917484 FUJ917484:FUK917484 GEF917484:GEG917484 GOB917484:GOC917484 GXX917484:GXY917484 HHT917484:HHU917484 HRP917484:HRQ917484 IBL917484:IBM917484 ILH917484:ILI917484 IVD917484:IVE917484 JEZ917484:JFA917484 JOV917484:JOW917484 JYR917484:JYS917484 KIN917484:KIO917484 KSJ917484:KSK917484 LCF917484:LCG917484 LMB917484:LMC917484 LVX917484:LVY917484 MFT917484:MFU917484 MPP917484:MPQ917484 MZL917484:MZM917484 NJH917484:NJI917484 NTD917484:NTE917484 OCZ917484:ODA917484 OMV917484:OMW917484 OWR917484:OWS917484 PGN917484:PGO917484 PQJ917484:PQK917484 QAF917484:QAG917484 QKB917484:QKC917484 QTX917484:QTY917484 RDT917484:RDU917484 RNP917484:RNQ917484 RXL917484:RXM917484 SHH917484:SHI917484 SRD917484:SRE917484 TAZ917484:TBA917484 TKV917484:TKW917484 TUR917484:TUS917484 UEN917484:UEO917484 UOJ917484:UOK917484 UYF917484:UYG917484 VIB917484:VIC917484 VRX917484:VRY917484 WBT917484:WBU917484 WLP917484:WLQ917484 WVL917484:WVM917484 D983020:E983020 IZ983020:JA983020 SV983020:SW983020 ACR983020:ACS983020 AMN983020:AMO983020 AWJ983020:AWK983020 BGF983020:BGG983020 BQB983020:BQC983020 BZX983020:BZY983020 CJT983020:CJU983020 CTP983020:CTQ983020 DDL983020:DDM983020 DNH983020:DNI983020 DXD983020:DXE983020 EGZ983020:EHA983020 EQV983020:EQW983020 FAR983020:FAS983020 FKN983020:FKO983020 FUJ983020:FUK983020 GEF983020:GEG983020 GOB983020:GOC983020 GXX983020:GXY983020 HHT983020:HHU983020 HRP983020:HRQ983020 IBL983020:IBM983020 ILH983020:ILI983020 IVD983020:IVE983020 JEZ983020:JFA983020 JOV983020:JOW983020 JYR983020:JYS983020 KIN983020:KIO983020 KSJ983020:KSK983020 LCF983020:LCG983020 LMB983020:LMC983020 LVX983020:LVY983020 MFT983020:MFU983020 MPP983020:MPQ983020 MZL983020:MZM983020 NJH983020:NJI983020 NTD983020:NTE983020 OCZ983020:ODA983020 OMV983020:OMW983020 OWR983020:OWS983020 PGN983020:PGO983020 PQJ983020:PQK983020 QAF983020:QAG983020 QKB983020:QKC983020 QTX983020:QTY983020 RDT983020:RDU983020 RNP983020:RNQ983020 RXL983020:RXM983020 SHH983020:SHI983020 SRD983020:SRE983020 TAZ983020:TBA983020 TKV983020:TKW983020 TUR983020:TUS983020 UEN983020:UEO983020 UOJ983020:UOK983020 UYF983020:UYG983020 VIB983020:VIC983020 VRX983020:VRY983020 WBT983020:WBU983020 WLP983020:WLQ983020 WVL983020:WVM983020" xr:uid="{00000000-0002-0000-0100-000005000000}">
      <formula1>$D$112:$D$116</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18:E65518 IZ65518:JA65518 SV65518:SW65518 ACR65518:ACS65518 AMN65518:AMO65518 AWJ65518:AWK65518 BGF65518:BGG65518 BQB65518:BQC65518 BZX65518:BZY65518 CJT65518:CJU65518 CTP65518:CTQ65518 DDL65518:DDM65518 DNH65518:DNI65518 DXD65518:DXE65518 EGZ65518:EHA65518 EQV65518:EQW65518 FAR65518:FAS65518 FKN65518:FKO65518 FUJ65518:FUK65518 GEF65518:GEG65518 GOB65518:GOC65518 GXX65518:GXY65518 HHT65518:HHU65518 HRP65518:HRQ65518 IBL65518:IBM65518 ILH65518:ILI65518 IVD65518:IVE65518 JEZ65518:JFA65518 JOV65518:JOW65518 JYR65518:JYS65518 KIN65518:KIO65518 KSJ65518:KSK65518 LCF65518:LCG65518 LMB65518:LMC65518 LVX65518:LVY65518 MFT65518:MFU65518 MPP65518:MPQ65518 MZL65518:MZM65518 NJH65518:NJI65518 NTD65518:NTE65518 OCZ65518:ODA65518 OMV65518:OMW65518 OWR65518:OWS65518 PGN65518:PGO65518 PQJ65518:PQK65518 QAF65518:QAG65518 QKB65518:QKC65518 QTX65518:QTY65518 RDT65518:RDU65518 RNP65518:RNQ65518 RXL65518:RXM65518 SHH65518:SHI65518 SRD65518:SRE65518 TAZ65518:TBA65518 TKV65518:TKW65518 TUR65518:TUS65518 UEN65518:UEO65518 UOJ65518:UOK65518 UYF65518:UYG65518 VIB65518:VIC65518 VRX65518:VRY65518 WBT65518:WBU65518 WLP65518:WLQ65518 WVL65518:WVM65518 D131054:E131054 IZ131054:JA131054 SV131054:SW131054 ACR131054:ACS131054 AMN131054:AMO131054 AWJ131054:AWK131054 BGF131054:BGG131054 BQB131054:BQC131054 BZX131054:BZY131054 CJT131054:CJU131054 CTP131054:CTQ131054 DDL131054:DDM131054 DNH131054:DNI131054 DXD131054:DXE131054 EGZ131054:EHA131054 EQV131054:EQW131054 FAR131054:FAS131054 FKN131054:FKO131054 FUJ131054:FUK131054 GEF131054:GEG131054 GOB131054:GOC131054 GXX131054:GXY131054 HHT131054:HHU131054 HRP131054:HRQ131054 IBL131054:IBM131054 ILH131054:ILI131054 IVD131054:IVE131054 JEZ131054:JFA131054 JOV131054:JOW131054 JYR131054:JYS131054 KIN131054:KIO131054 KSJ131054:KSK131054 LCF131054:LCG131054 LMB131054:LMC131054 LVX131054:LVY131054 MFT131054:MFU131054 MPP131054:MPQ131054 MZL131054:MZM131054 NJH131054:NJI131054 NTD131054:NTE131054 OCZ131054:ODA131054 OMV131054:OMW131054 OWR131054:OWS131054 PGN131054:PGO131054 PQJ131054:PQK131054 QAF131054:QAG131054 QKB131054:QKC131054 QTX131054:QTY131054 RDT131054:RDU131054 RNP131054:RNQ131054 RXL131054:RXM131054 SHH131054:SHI131054 SRD131054:SRE131054 TAZ131054:TBA131054 TKV131054:TKW131054 TUR131054:TUS131054 UEN131054:UEO131054 UOJ131054:UOK131054 UYF131054:UYG131054 VIB131054:VIC131054 VRX131054:VRY131054 WBT131054:WBU131054 WLP131054:WLQ131054 WVL131054:WVM131054 D196590:E196590 IZ196590:JA196590 SV196590:SW196590 ACR196590:ACS196590 AMN196590:AMO196590 AWJ196590:AWK196590 BGF196590:BGG196590 BQB196590:BQC196590 BZX196590:BZY196590 CJT196590:CJU196590 CTP196590:CTQ196590 DDL196590:DDM196590 DNH196590:DNI196590 DXD196590:DXE196590 EGZ196590:EHA196590 EQV196590:EQW196590 FAR196590:FAS196590 FKN196590:FKO196590 FUJ196590:FUK196590 GEF196590:GEG196590 GOB196590:GOC196590 GXX196590:GXY196590 HHT196590:HHU196590 HRP196590:HRQ196590 IBL196590:IBM196590 ILH196590:ILI196590 IVD196590:IVE196590 JEZ196590:JFA196590 JOV196590:JOW196590 JYR196590:JYS196590 KIN196590:KIO196590 KSJ196590:KSK196590 LCF196590:LCG196590 LMB196590:LMC196590 LVX196590:LVY196590 MFT196590:MFU196590 MPP196590:MPQ196590 MZL196590:MZM196590 NJH196590:NJI196590 NTD196590:NTE196590 OCZ196590:ODA196590 OMV196590:OMW196590 OWR196590:OWS196590 PGN196590:PGO196590 PQJ196590:PQK196590 QAF196590:QAG196590 QKB196590:QKC196590 QTX196590:QTY196590 RDT196590:RDU196590 RNP196590:RNQ196590 RXL196590:RXM196590 SHH196590:SHI196590 SRD196590:SRE196590 TAZ196590:TBA196590 TKV196590:TKW196590 TUR196590:TUS196590 UEN196590:UEO196590 UOJ196590:UOK196590 UYF196590:UYG196590 VIB196590:VIC196590 VRX196590:VRY196590 WBT196590:WBU196590 WLP196590:WLQ196590 WVL196590:WVM196590 D262126:E262126 IZ262126:JA262126 SV262126:SW262126 ACR262126:ACS262126 AMN262126:AMO262126 AWJ262126:AWK262126 BGF262126:BGG262126 BQB262126:BQC262126 BZX262126:BZY262126 CJT262126:CJU262126 CTP262126:CTQ262126 DDL262126:DDM262126 DNH262126:DNI262126 DXD262126:DXE262126 EGZ262126:EHA262126 EQV262126:EQW262126 FAR262126:FAS262126 FKN262126:FKO262126 FUJ262126:FUK262126 GEF262126:GEG262126 GOB262126:GOC262126 GXX262126:GXY262126 HHT262126:HHU262126 HRP262126:HRQ262126 IBL262126:IBM262126 ILH262126:ILI262126 IVD262126:IVE262126 JEZ262126:JFA262126 JOV262126:JOW262126 JYR262126:JYS262126 KIN262126:KIO262126 KSJ262126:KSK262126 LCF262126:LCG262126 LMB262126:LMC262126 LVX262126:LVY262126 MFT262126:MFU262126 MPP262126:MPQ262126 MZL262126:MZM262126 NJH262126:NJI262126 NTD262126:NTE262126 OCZ262126:ODA262126 OMV262126:OMW262126 OWR262126:OWS262126 PGN262126:PGO262126 PQJ262126:PQK262126 QAF262126:QAG262126 QKB262126:QKC262126 QTX262126:QTY262126 RDT262126:RDU262126 RNP262126:RNQ262126 RXL262126:RXM262126 SHH262126:SHI262126 SRD262126:SRE262126 TAZ262126:TBA262126 TKV262126:TKW262126 TUR262126:TUS262126 UEN262126:UEO262126 UOJ262126:UOK262126 UYF262126:UYG262126 VIB262126:VIC262126 VRX262126:VRY262126 WBT262126:WBU262126 WLP262126:WLQ262126 WVL262126:WVM262126 D327662:E327662 IZ327662:JA327662 SV327662:SW327662 ACR327662:ACS327662 AMN327662:AMO327662 AWJ327662:AWK327662 BGF327662:BGG327662 BQB327662:BQC327662 BZX327662:BZY327662 CJT327662:CJU327662 CTP327662:CTQ327662 DDL327662:DDM327662 DNH327662:DNI327662 DXD327662:DXE327662 EGZ327662:EHA327662 EQV327662:EQW327662 FAR327662:FAS327662 FKN327662:FKO327662 FUJ327662:FUK327662 GEF327662:GEG327662 GOB327662:GOC327662 GXX327662:GXY327662 HHT327662:HHU327662 HRP327662:HRQ327662 IBL327662:IBM327662 ILH327662:ILI327662 IVD327662:IVE327662 JEZ327662:JFA327662 JOV327662:JOW327662 JYR327662:JYS327662 KIN327662:KIO327662 KSJ327662:KSK327662 LCF327662:LCG327662 LMB327662:LMC327662 LVX327662:LVY327662 MFT327662:MFU327662 MPP327662:MPQ327662 MZL327662:MZM327662 NJH327662:NJI327662 NTD327662:NTE327662 OCZ327662:ODA327662 OMV327662:OMW327662 OWR327662:OWS327662 PGN327662:PGO327662 PQJ327662:PQK327662 QAF327662:QAG327662 QKB327662:QKC327662 QTX327662:QTY327662 RDT327662:RDU327662 RNP327662:RNQ327662 RXL327662:RXM327662 SHH327662:SHI327662 SRD327662:SRE327662 TAZ327662:TBA327662 TKV327662:TKW327662 TUR327662:TUS327662 UEN327662:UEO327662 UOJ327662:UOK327662 UYF327662:UYG327662 VIB327662:VIC327662 VRX327662:VRY327662 WBT327662:WBU327662 WLP327662:WLQ327662 WVL327662:WVM327662 D393198:E393198 IZ393198:JA393198 SV393198:SW393198 ACR393198:ACS393198 AMN393198:AMO393198 AWJ393198:AWK393198 BGF393198:BGG393198 BQB393198:BQC393198 BZX393198:BZY393198 CJT393198:CJU393198 CTP393198:CTQ393198 DDL393198:DDM393198 DNH393198:DNI393198 DXD393198:DXE393198 EGZ393198:EHA393198 EQV393198:EQW393198 FAR393198:FAS393198 FKN393198:FKO393198 FUJ393198:FUK393198 GEF393198:GEG393198 GOB393198:GOC393198 GXX393198:GXY393198 HHT393198:HHU393198 HRP393198:HRQ393198 IBL393198:IBM393198 ILH393198:ILI393198 IVD393198:IVE393198 JEZ393198:JFA393198 JOV393198:JOW393198 JYR393198:JYS393198 KIN393198:KIO393198 KSJ393198:KSK393198 LCF393198:LCG393198 LMB393198:LMC393198 LVX393198:LVY393198 MFT393198:MFU393198 MPP393198:MPQ393198 MZL393198:MZM393198 NJH393198:NJI393198 NTD393198:NTE393198 OCZ393198:ODA393198 OMV393198:OMW393198 OWR393198:OWS393198 PGN393198:PGO393198 PQJ393198:PQK393198 QAF393198:QAG393198 QKB393198:QKC393198 QTX393198:QTY393198 RDT393198:RDU393198 RNP393198:RNQ393198 RXL393198:RXM393198 SHH393198:SHI393198 SRD393198:SRE393198 TAZ393198:TBA393198 TKV393198:TKW393198 TUR393198:TUS393198 UEN393198:UEO393198 UOJ393198:UOK393198 UYF393198:UYG393198 VIB393198:VIC393198 VRX393198:VRY393198 WBT393198:WBU393198 WLP393198:WLQ393198 WVL393198:WVM393198 D458734:E458734 IZ458734:JA458734 SV458734:SW458734 ACR458734:ACS458734 AMN458734:AMO458734 AWJ458734:AWK458734 BGF458734:BGG458734 BQB458734:BQC458734 BZX458734:BZY458734 CJT458734:CJU458734 CTP458734:CTQ458734 DDL458734:DDM458734 DNH458734:DNI458734 DXD458734:DXE458734 EGZ458734:EHA458734 EQV458734:EQW458734 FAR458734:FAS458734 FKN458734:FKO458734 FUJ458734:FUK458734 GEF458734:GEG458734 GOB458734:GOC458734 GXX458734:GXY458734 HHT458734:HHU458734 HRP458734:HRQ458734 IBL458734:IBM458734 ILH458734:ILI458734 IVD458734:IVE458734 JEZ458734:JFA458734 JOV458734:JOW458734 JYR458734:JYS458734 KIN458734:KIO458734 KSJ458734:KSK458734 LCF458734:LCG458734 LMB458734:LMC458734 LVX458734:LVY458734 MFT458734:MFU458734 MPP458734:MPQ458734 MZL458734:MZM458734 NJH458734:NJI458734 NTD458734:NTE458734 OCZ458734:ODA458734 OMV458734:OMW458734 OWR458734:OWS458734 PGN458734:PGO458734 PQJ458734:PQK458734 QAF458734:QAG458734 QKB458734:QKC458734 QTX458734:QTY458734 RDT458734:RDU458734 RNP458734:RNQ458734 RXL458734:RXM458734 SHH458734:SHI458734 SRD458734:SRE458734 TAZ458734:TBA458734 TKV458734:TKW458734 TUR458734:TUS458734 UEN458734:UEO458734 UOJ458734:UOK458734 UYF458734:UYG458734 VIB458734:VIC458734 VRX458734:VRY458734 WBT458734:WBU458734 WLP458734:WLQ458734 WVL458734:WVM458734 D524270:E524270 IZ524270:JA524270 SV524270:SW524270 ACR524270:ACS524270 AMN524270:AMO524270 AWJ524270:AWK524270 BGF524270:BGG524270 BQB524270:BQC524270 BZX524270:BZY524270 CJT524270:CJU524270 CTP524270:CTQ524270 DDL524270:DDM524270 DNH524270:DNI524270 DXD524270:DXE524270 EGZ524270:EHA524270 EQV524270:EQW524270 FAR524270:FAS524270 FKN524270:FKO524270 FUJ524270:FUK524270 GEF524270:GEG524270 GOB524270:GOC524270 GXX524270:GXY524270 HHT524270:HHU524270 HRP524270:HRQ524270 IBL524270:IBM524270 ILH524270:ILI524270 IVD524270:IVE524270 JEZ524270:JFA524270 JOV524270:JOW524270 JYR524270:JYS524270 KIN524270:KIO524270 KSJ524270:KSK524270 LCF524270:LCG524270 LMB524270:LMC524270 LVX524270:LVY524270 MFT524270:MFU524270 MPP524270:MPQ524270 MZL524270:MZM524270 NJH524270:NJI524270 NTD524270:NTE524270 OCZ524270:ODA524270 OMV524270:OMW524270 OWR524270:OWS524270 PGN524270:PGO524270 PQJ524270:PQK524270 QAF524270:QAG524270 QKB524270:QKC524270 QTX524270:QTY524270 RDT524270:RDU524270 RNP524270:RNQ524270 RXL524270:RXM524270 SHH524270:SHI524270 SRD524270:SRE524270 TAZ524270:TBA524270 TKV524270:TKW524270 TUR524270:TUS524270 UEN524270:UEO524270 UOJ524270:UOK524270 UYF524270:UYG524270 VIB524270:VIC524270 VRX524270:VRY524270 WBT524270:WBU524270 WLP524270:WLQ524270 WVL524270:WVM524270 D589806:E589806 IZ589806:JA589806 SV589806:SW589806 ACR589806:ACS589806 AMN589806:AMO589806 AWJ589806:AWK589806 BGF589806:BGG589806 BQB589806:BQC589806 BZX589806:BZY589806 CJT589806:CJU589806 CTP589806:CTQ589806 DDL589806:DDM589806 DNH589806:DNI589806 DXD589806:DXE589806 EGZ589806:EHA589806 EQV589806:EQW589806 FAR589806:FAS589806 FKN589806:FKO589806 FUJ589806:FUK589806 GEF589806:GEG589806 GOB589806:GOC589806 GXX589806:GXY589806 HHT589806:HHU589806 HRP589806:HRQ589806 IBL589806:IBM589806 ILH589806:ILI589806 IVD589806:IVE589806 JEZ589806:JFA589806 JOV589806:JOW589806 JYR589806:JYS589806 KIN589806:KIO589806 KSJ589806:KSK589806 LCF589806:LCG589806 LMB589806:LMC589806 LVX589806:LVY589806 MFT589806:MFU589806 MPP589806:MPQ589806 MZL589806:MZM589806 NJH589806:NJI589806 NTD589806:NTE589806 OCZ589806:ODA589806 OMV589806:OMW589806 OWR589806:OWS589806 PGN589806:PGO589806 PQJ589806:PQK589806 QAF589806:QAG589806 QKB589806:QKC589806 QTX589806:QTY589806 RDT589806:RDU589806 RNP589806:RNQ589806 RXL589806:RXM589806 SHH589806:SHI589806 SRD589806:SRE589806 TAZ589806:TBA589806 TKV589806:TKW589806 TUR589806:TUS589806 UEN589806:UEO589806 UOJ589806:UOK589806 UYF589806:UYG589806 VIB589806:VIC589806 VRX589806:VRY589806 WBT589806:WBU589806 WLP589806:WLQ589806 WVL589806:WVM589806 D655342:E655342 IZ655342:JA655342 SV655342:SW655342 ACR655342:ACS655342 AMN655342:AMO655342 AWJ655342:AWK655342 BGF655342:BGG655342 BQB655342:BQC655342 BZX655342:BZY655342 CJT655342:CJU655342 CTP655342:CTQ655342 DDL655342:DDM655342 DNH655342:DNI655342 DXD655342:DXE655342 EGZ655342:EHA655342 EQV655342:EQW655342 FAR655342:FAS655342 FKN655342:FKO655342 FUJ655342:FUK655342 GEF655342:GEG655342 GOB655342:GOC655342 GXX655342:GXY655342 HHT655342:HHU655342 HRP655342:HRQ655342 IBL655342:IBM655342 ILH655342:ILI655342 IVD655342:IVE655342 JEZ655342:JFA655342 JOV655342:JOW655342 JYR655342:JYS655342 KIN655342:KIO655342 KSJ655342:KSK655342 LCF655342:LCG655342 LMB655342:LMC655342 LVX655342:LVY655342 MFT655342:MFU655342 MPP655342:MPQ655342 MZL655342:MZM655342 NJH655342:NJI655342 NTD655342:NTE655342 OCZ655342:ODA655342 OMV655342:OMW655342 OWR655342:OWS655342 PGN655342:PGO655342 PQJ655342:PQK655342 QAF655342:QAG655342 QKB655342:QKC655342 QTX655342:QTY655342 RDT655342:RDU655342 RNP655342:RNQ655342 RXL655342:RXM655342 SHH655342:SHI655342 SRD655342:SRE655342 TAZ655342:TBA655342 TKV655342:TKW655342 TUR655342:TUS655342 UEN655342:UEO655342 UOJ655342:UOK655342 UYF655342:UYG655342 VIB655342:VIC655342 VRX655342:VRY655342 WBT655342:WBU655342 WLP655342:WLQ655342 WVL655342:WVM655342 D720878:E720878 IZ720878:JA720878 SV720878:SW720878 ACR720878:ACS720878 AMN720878:AMO720878 AWJ720878:AWK720878 BGF720878:BGG720878 BQB720878:BQC720878 BZX720878:BZY720878 CJT720878:CJU720878 CTP720878:CTQ720878 DDL720878:DDM720878 DNH720878:DNI720878 DXD720878:DXE720878 EGZ720878:EHA720878 EQV720878:EQW720878 FAR720878:FAS720878 FKN720878:FKO720878 FUJ720878:FUK720878 GEF720878:GEG720878 GOB720878:GOC720878 GXX720878:GXY720878 HHT720878:HHU720878 HRP720878:HRQ720878 IBL720878:IBM720878 ILH720878:ILI720878 IVD720878:IVE720878 JEZ720878:JFA720878 JOV720878:JOW720878 JYR720878:JYS720878 KIN720878:KIO720878 KSJ720878:KSK720878 LCF720878:LCG720878 LMB720878:LMC720878 LVX720878:LVY720878 MFT720878:MFU720878 MPP720878:MPQ720878 MZL720878:MZM720878 NJH720878:NJI720878 NTD720878:NTE720878 OCZ720878:ODA720878 OMV720878:OMW720878 OWR720878:OWS720878 PGN720878:PGO720878 PQJ720878:PQK720878 QAF720878:QAG720878 QKB720878:QKC720878 QTX720878:QTY720878 RDT720878:RDU720878 RNP720878:RNQ720878 RXL720878:RXM720878 SHH720878:SHI720878 SRD720878:SRE720878 TAZ720878:TBA720878 TKV720878:TKW720878 TUR720878:TUS720878 UEN720878:UEO720878 UOJ720878:UOK720878 UYF720878:UYG720878 VIB720878:VIC720878 VRX720878:VRY720878 WBT720878:WBU720878 WLP720878:WLQ720878 WVL720878:WVM720878 D786414:E786414 IZ786414:JA786414 SV786414:SW786414 ACR786414:ACS786414 AMN786414:AMO786414 AWJ786414:AWK786414 BGF786414:BGG786414 BQB786414:BQC786414 BZX786414:BZY786414 CJT786414:CJU786414 CTP786414:CTQ786414 DDL786414:DDM786414 DNH786414:DNI786414 DXD786414:DXE786414 EGZ786414:EHA786414 EQV786414:EQW786414 FAR786414:FAS786414 FKN786414:FKO786414 FUJ786414:FUK786414 GEF786414:GEG786414 GOB786414:GOC786414 GXX786414:GXY786414 HHT786414:HHU786414 HRP786414:HRQ786414 IBL786414:IBM786414 ILH786414:ILI786414 IVD786414:IVE786414 JEZ786414:JFA786414 JOV786414:JOW786414 JYR786414:JYS786414 KIN786414:KIO786414 KSJ786414:KSK786414 LCF786414:LCG786414 LMB786414:LMC786414 LVX786414:LVY786414 MFT786414:MFU786414 MPP786414:MPQ786414 MZL786414:MZM786414 NJH786414:NJI786414 NTD786414:NTE786414 OCZ786414:ODA786414 OMV786414:OMW786414 OWR786414:OWS786414 PGN786414:PGO786414 PQJ786414:PQK786414 QAF786414:QAG786414 QKB786414:QKC786414 QTX786414:QTY786414 RDT786414:RDU786414 RNP786414:RNQ786414 RXL786414:RXM786414 SHH786414:SHI786414 SRD786414:SRE786414 TAZ786414:TBA786414 TKV786414:TKW786414 TUR786414:TUS786414 UEN786414:UEO786414 UOJ786414:UOK786414 UYF786414:UYG786414 VIB786414:VIC786414 VRX786414:VRY786414 WBT786414:WBU786414 WLP786414:WLQ786414 WVL786414:WVM786414 D851950:E851950 IZ851950:JA851950 SV851950:SW851950 ACR851950:ACS851950 AMN851950:AMO851950 AWJ851950:AWK851950 BGF851950:BGG851950 BQB851950:BQC851950 BZX851950:BZY851950 CJT851950:CJU851950 CTP851950:CTQ851950 DDL851950:DDM851950 DNH851950:DNI851950 DXD851950:DXE851950 EGZ851950:EHA851950 EQV851950:EQW851950 FAR851950:FAS851950 FKN851950:FKO851950 FUJ851950:FUK851950 GEF851950:GEG851950 GOB851950:GOC851950 GXX851950:GXY851950 HHT851950:HHU851950 HRP851950:HRQ851950 IBL851950:IBM851950 ILH851950:ILI851950 IVD851950:IVE851950 JEZ851950:JFA851950 JOV851950:JOW851950 JYR851950:JYS851950 KIN851950:KIO851950 KSJ851950:KSK851950 LCF851950:LCG851950 LMB851950:LMC851950 LVX851950:LVY851950 MFT851950:MFU851950 MPP851950:MPQ851950 MZL851950:MZM851950 NJH851950:NJI851950 NTD851950:NTE851950 OCZ851950:ODA851950 OMV851950:OMW851950 OWR851950:OWS851950 PGN851950:PGO851950 PQJ851950:PQK851950 QAF851950:QAG851950 QKB851950:QKC851950 QTX851950:QTY851950 RDT851950:RDU851950 RNP851950:RNQ851950 RXL851950:RXM851950 SHH851950:SHI851950 SRD851950:SRE851950 TAZ851950:TBA851950 TKV851950:TKW851950 TUR851950:TUS851950 UEN851950:UEO851950 UOJ851950:UOK851950 UYF851950:UYG851950 VIB851950:VIC851950 VRX851950:VRY851950 WBT851950:WBU851950 WLP851950:WLQ851950 WVL851950:WVM851950 D917486:E917486 IZ917486:JA917486 SV917486:SW917486 ACR917486:ACS917486 AMN917486:AMO917486 AWJ917486:AWK917486 BGF917486:BGG917486 BQB917486:BQC917486 BZX917486:BZY917486 CJT917486:CJU917486 CTP917486:CTQ917486 DDL917486:DDM917486 DNH917486:DNI917486 DXD917486:DXE917486 EGZ917486:EHA917486 EQV917486:EQW917486 FAR917486:FAS917486 FKN917486:FKO917486 FUJ917486:FUK917486 GEF917486:GEG917486 GOB917486:GOC917486 GXX917486:GXY917486 HHT917486:HHU917486 HRP917486:HRQ917486 IBL917486:IBM917486 ILH917486:ILI917486 IVD917486:IVE917486 JEZ917486:JFA917486 JOV917486:JOW917486 JYR917486:JYS917486 KIN917486:KIO917486 KSJ917486:KSK917486 LCF917486:LCG917486 LMB917486:LMC917486 LVX917486:LVY917486 MFT917486:MFU917486 MPP917486:MPQ917486 MZL917486:MZM917486 NJH917486:NJI917486 NTD917486:NTE917486 OCZ917486:ODA917486 OMV917486:OMW917486 OWR917486:OWS917486 PGN917486:PGO917486 PQJ917486:PQK917486 QAF917486:QAG917486 QKB917486:QKC917486 QTX917486:QTY917486 RDT917486:RDU917486 RNP917486:RNQ917486 RXL917486:RXM917486 SHH917486:SHI917486 SRD917486:SRE917486 TAZ917486:TBA917486 TKV917486:TKW917486 TUR917486:TUS917486 UEN917486:UEO917486 UOJ917486:UOK917486 UYF917486:UYG917486 VIB917486:VIC917486 VRX917486:VRY917486 WBT917486:WBU917486 WLP917486:WLQ917486 WVL917486:WVM917486 D983022:E983022 IZ983022:JA983022 SV983022:SW983022 ACR983022:ACS983022 AMN983022:AMO983022 AWJ983022:AWK983022 BGF983022:BGG983022 BQB983022:BQC983022 BZX983022:BZY983022 CJT983022:CJU983022 CTP983022:CTQ983022 DDL983022:DDM983022 DNH983022:DNI983022 DXD983022:DXE983022 EGZ983022:EHA983022 EQV983022:EQW983022 FAR983022:FAS983022 FKN983022:FKO983022 FUJ983022:FUK983022 GEF983022:GEG983022 GOB983022:GOC983022 GXX983022:GXY983022 HHT983022:HHU983022 HRP983022:HRQ983022 IBL983022:IBM983022 ILH983022:ILI983022 IVD983022:IVE983022 JEZ983022:JFA983022 JOV983022:JOW983022 JYR983022:JYS983022 KIN983022:KIO983022 KSJ983022:KSK983022 LCF983022:LCG983022 LMB983022:LMC983022 LVX983022:LVY983022 MFT983022:MFU983022 MPP983022:MPQ983022 MZL983022:MZM983022 NJH983022:NJI983022 NTD983022:NTE983022 OCZ983022:ODA983022 OMV983022:OMW983022 OWR983022:OWS983022 PGN983022:PGO983022 PQJ983022:PQK983022 QAF983022:QAG983022 QKB983022:QKC983022 QTX983022:QTY983022 RDT983022:RDU983022 RNP983022:RNQ983022 RXL983022:RXM983022 SHH983022:SHI983022 SRD983022:SRE983022 TAZ983022:TBA983022 TKV983022:TKW983022 TUR983022:TUS983022 UEN983022:UEO983022 UOJ983022:UOK983022 UYF983022:UYG983022 VIB983022:VIC983022 VRX983022:VRY983022 WBT983022:WBU983022 WLP983022:WLQ983022 WVL983022:WVM983022" xr:uid="{00000000-0002-0000-0100-000006000000}">
      <formula1>$E$112:$E$117</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66675</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B25"/>
  <sheetViews>
    <sheetView workbookViewId="0">
      <selection activeCell="U18" sqref="U18"/>
    </sheetView>
  </sheetViews>
  <sheetFormatPr defaultColWidth="9.140625" defaultRowHeight="15" x14ac:dyDescent="0.25"/>
  <cols>
    <col min="1" max="1" width="2.42578125" customWidth="1"/>
    <col min="2" max="2" width="47.140625" customWidth="1"/>
    <col min="3" max="3" width="37.85546875" customWidth="1"/>
    <col min="4" max="22" width="16.42578125" customWidth="1"/>
    <col min="23" max="23" width="83.85546875" customWidth="1"/>
    <col min="27" max="27" width="9.140625" customWidth="1"/>
    <col min="273" max="273" width="2.42578125" customWidth="1"/>
    <col min="274" max="274" width="24.42578125" customWidth="1"/>
    <col min="275" max="275" width="32.140625" customWidth="1"/>
    <col min="276" max="278" width="16.42578125" customWidth="1"/>
    <col min="279" max="279" width="83.85546875" customWidth="1"/>
    <col min="529" max="529" width="2.42578125" customWidth="1"/>
    <col min="530" max="530" width="24.42578125" customWidth="1"/>
    <col min="531" max="531" width="32.140625" customWidth="1"/>
    <col min="532" max="534" width="16.42578125" customWidth="1"/>
    <col min="535" max="535" width="83.85546875" customWidth="1"/>
    <col min="785" max="785" width="2.42578125" customWidth="1"/>
    <col min="786" max="786" width="24.42578125" customWidth="1"/>
    <col min="787" max="787" width="32.140625" customWidth="1"/>
    <col min="788" max="790" width="16.42578125" customWidth="1"/>
    <col min="791" max="791" width="83.85546875" customWidth="1"/>
    <col min="1041" max="1041" width="2.42578125" customWidth="1"/>
    <col min="1042" max="1042" width="24.42578125" customWidth="1"/>
    <col min="1043" max="1043" width="32.140625" customWidth="1"/>
    <col min="1044" max="1046" width="16.42578125" customWidth="1"/>
    <col min="1047" max="1047" width="83.85546875" customWidth="1"/>
    <col min="1297" max="1297" width="2.42578125" customWidth="1"/>
    <col min="1298" max="1298" width="24.42578125" customWidth="1"/>
    <col min="1299" max="1299" width="32.140625" customWidth="1"/>
    <col min="1300" max="1302" width="16.42578125" customWidth="1"/>
    <col min="1303" max="1303" width="83.85546875" customWidth="1"/>
    <col min="1553" max="1553" width="2.42578125" customWidth="1"/>
    <col min="1554" max="1554" width="24.42578125" customWidth="1"/>
    <col min="1555" max="1555" width="32.140625" customWidth="1"/>
    <col min="1556" max="1558" width="16.42578125" customWidth="1"/>
    <col min="1559" max="1559" width="83.85546875" customWidth="1"/>
    <col min="1809" max="1809" width="2.42578125" customWidth="1"/>
    <col min="1810" max="1810" width="24.42578125" customWidth="1"/>
    <col min="1811" max="1811" width="32.140625" customWidth="1"/>
    <col min="1812" max="1814" width="16.42578125" customWidth="1"/>
    <col min="1815" max="1815" width="83.85546875" customWidth="1"/>
    <col min="2065" max="2065" width="2.42578125" customWidth="1"/>
    <col min="2066" max="2066" width="24.42578125" customWidth="1"/>
    <col min="2067" max="2067" width="32.140625" customWidth="1"/>
    <col min="2068" max="2070" width="16.42578125" customWidth="1"/>
    <col min="2071" max="2071" width="83.85546875" customWidth="1"/>
    <col min="2321" max="2321" width="2.42578125" customWidth="1"/>
    <col min="2322" max="2322" width="24.42578125" customWidth="1"/>
    <col min="2323" max="2323" width="32.140625" customWidth="1"/>
    <col min="2324" max="2326" width="16.42578125" customWidth="1"/>
    <col min="2327" max="2327" width="83.85546875" customWidth="1"/>
    <col min="2577" max="2577" width="2.42578125" customWidth="1"/>
    <col min="2578" max="2578" width="24.42578125" customWidth="1"/>
    <col min="2579" max="2579" width="32.140625" customWidth="1"/>
    <col min="2580" max="2582" width="16.42578125" customWidth="1"/>
    <col min="2583" max="2583" width="83.85546875" customWidth="1"/>
    <col min="2833" max="2833" width="2.42578125" customWidth="1"/>
    <col min="2834" max="2834" width="24.42578125" customWidth="1"/>
    <col min="2835" max="2835" width="32.140625" customWidth="1"/>
    <col min="2836" max="2838" width="16.42578125" customWidth="1"/>
    <col min="2839" max="2839" width="83.85546875" customWidth="1"/>
    <col min="3089" max="3089" width="2.42578125" customWidth="1"/>
    <col min="3090" max="3090" width="24.42578125" customWidth="1"/>
    <col min="3091" max="3091" width="32.140625" customWidth="1"/>
    <col min="3092" max="3094" width="16.42578125" customWidth="1"/>
    <col min="3095" max="3095" width="83.85546875" customWidth="1"/>
    <col min="3345" max="3345" width="2.42578125" customWidth="1"/>
    <col min="3346" max="3346" width="24.42578125" customWidth="1"/>
    <col min="3347" max="3347" width="32.140625" customWidth="1"/>
    <col min="3348" max="3350" width="16.42578125" customWidth="1"/>
    <col min="3351" max="3351" width="83.85546875" customWidth="1"/>
    <col min="3601" max="3601" width="2.42578125" customWidth="1"/>
    <col min="3602" max="3602" width="24.42578125" customWidth="1"/>
    <col min="3603" max="3603" width="32.140625" customWidth="1"/>
    <col min="3604" max="3606" width="16.42578125" customWidth="1"/>
    <col min="3607" max="3607" width="83.85546875" customWidth="1"/>
    <col min="3857" max="3857" width="2.42578125" customWidth="1"/>
    <col min="3858" max="3858" width="24.42578125" customWidth="1"/>
    <col min="3859" max="3859" width="32.140625" customWidth="1"/>
    <col min="3860" max="3862" width="16.42578125" customWidth="1"/>
    <col min="3863" max="3863" width="83.85546875" customWidth="1"/>
    <col min="4113" max="4113" width="2.42578125" customWidth="1"/>
    <col min="4114" max="4114" width="24.42578125" customWidth="1"/>
    <col min="4115" max="4115" width="32.140625" customWidth="1"/>
    <col min="4116" max="4118" width="16.42578125" customWidth="1"/>
    <col min="4119" max="4119" width="83.85546875" customWidth="1"/>
    <col min="4369" max="4369" width="2.42578125" customWidth="1"/>
    <col min="4370" max="4370" width="24.42578125" customWidth="1"/>
    <col min="4371" max="4371" width="32.140625" customWidth="1"/>
    <col min="4372" max="4374" width="16.42578125" customWidth="1"/>
    <col min="4375" max="4375" width="83.85546875" customWidth="1"/>
    <col min="4625" max="4625" width="2.42578125" customWidth="1"/>
    <col min="4626" max="4626" width="24.42578125" customWidth="1"/>
    <col min="4627" max="4627" width="32.140625" customWidth="1"/>
    <col min="4628" max="4630" width="16.42578125" customWidth="1"/>
    <col min="4631" max="4631" width="83.85546875" customWidth="1"/>
    <col min="4881" max="4881" width="2.42578125" customWidth="1"/>
    <col min="4882" max="4882" width="24.42578125" customWidth="1"/>
    <col min="4883" max="4883" width="32.140625" customWidth="1"/>
    <col min="4884" max="4886" width="16.42578125" customWidth="1"/>
    <col min="4887" max="4887" width="83.85546875" customWidth="1"/>
    <col min="5137" max="5137" width="2.42578125" customWidth="1"/>
    <col min="5138" max="5138" width="24.42578125" customWidth="1"/>
    <col min="5139" max="5139" width="32.140625" customWidth="1"/>
    <col min="5140" max="5142" width="16.42578125" customWidth="1"/>
    <col min="5143" max="5143" width="83.85546875" customWidth="1"/>
    <col min="5393" max="5393" width="2.42578125" customWidth="1"/>
    <col min="5394" max="5394" width="24.42578125" customWidth="1"/>
    <col min="5395" max="5395" width="32.140625" customWidth="1"/>
    <col min="5396" max="5398" width="16.42578125" customWidth="1"/>
    <col min="5399" max="5399" width="83.85546875" customWidth="1"/>
    <col min="5649" max="5649" width="2.42578125" customWidth="1"/>
    <col min="5650" max="5650" width="24.42578125" customWidth="1"/>
    <col min="5651" max="5651" width="32.140625" customWidth="1"/>
    <col min="5652" max="5654" width="16.42578125" customWidth="1"/>
    <col min="5655" max="5655" width="83.85546875" customWidth="1"/>
    <col min="5905" max="5905" width="2.42578125" customWidth="1"/>
    <col min="5906" max="5906" width="24.42578125" customWidth="1"/>
    <col min="5907" max="5907" width="32.140625" customWidth="1"/>
    <col min="5908" max="5910" width="16.42578125" customWidth="1"/>
    <col min="5911" max="5911" width="83.85546875" customWidth="1"/>
    <col min="6161" max="6161" width="2.42578125" customWidth="1"/>
    <col min="6162" max="6162" width="24.42578125" customWidth="1"/>
    <col min="6163" max="6163" width="32.140625" customWidth="1"/>
    <col min="6164" max="6166" width="16.42578125" customWidth="1"/>
    <col min="6167" max="6167" width="83.85546875" customWidth="1"/>
    <col min="6417" max="6417" width="2.42578125" customWidth="1"/>
    <col min="6418" max="6418" width="24.42578125" customWidth="1"/>
    <col min="6419" max="6419" width="32.140625" customWidth="1"/>
    <col min="6420" max="6422" width="16.42578125" customWidth="1"/>
    <col min="6423" max="6423" width="83.85546875" customWidth="1"/>
    <col min="6673" max="6673" width="2.42578125" customWidth="1"/>
    <col min="6674" max="6674" width="24.42578125" customWidth="1"/>
    <col min="6675" max="6675" width="32.140625" customWidth="1"/>
    <col min="6676" max="6678" width="16.42578125" customWidth="1"/>
    <col min="6679" max="6679" width="83.85546875" customWidth="1"/>
    <col min="6929" max="6929" width="2.42578125" customWidth="1"/>
    <col min="6930" max="6930" width="24.42578125" customWidth="1"/>
    <col min="6931" max="6931" width="32.140625" customWidth="1"/>
    <col min="6932" max="6934" width="16.42578125" customWidth="1"/>
    <col min="6935" max="6935" width="83.85546875" customWidth="1"/>
    <col min="7185" max="7185" width="2.42578125" customWidth="1"/>
    <col min="7186" max="7186" width="24.42578125" customWidth="1"/>
    <col min="7187" max="7187" width="32.140625" customWidth="1"/>
    <col min="7188" max="7190" width="16.42578125" customWidth="1"/>
    <col min="7191" max="7191" width="83.85546875" customWidth="1"/>
    <col min="7441" max="7441" width="2.42578125" customWidth="1"/>
    <col min="7442" max="7442" width="24.42578125" customWidth="1"/>
    <col min="7443" max="7443" width="32.140625" customWidth="1"/>
    <col min="7444" max="7446" width="16.42578125" customWidth="1"/>
    <col min="7447" max="7447" width="83.85546875" customWidth="1"/>
    <col min="7697" max="7697" width="2.42578125" customWidth="1"/>
    <col min="7698" max="7698" width="24.42578125" customWidth="1"/>
    <col min="7699" max="7699" width="32.140625" customWidth="1"/>
    <col min="7700" max="7702" width="16.42578125" customWidth="1"/>
    <col min="7703" max="7703" width="83.85546875" customWidth="1"/>
    <col min="7953" max="7953" width="2.42578125" customWidth="1"/>
    <col min="7954" max="7954" width="24.42578125" customWidth="1"/>
    <col min="7955" max="7955" width="32.140625" customWidth="1"/>
    <col min="7956" max="7958" width="16.42578125" customWidth="1"/>
    <col min="7959" max="7959" width="83.85546875" customWidth="1"/>
    <col min="8209" max="8209" width="2.42578125" customWidth="1"/>
    <col min="8210" max="8210" width="24.42578125" customWidth="1"/>
    <col min="8211" max="8211" width="32.140625" customWidth="1"/>
    <col min="8212" max="8214" width="16.42578125" customWidth="1"/>
    <col min="8215" max="8215" width="83.85546875" customWidth="1"/>
    <col min="8465" max="8465" width="2.42578125" customWidth="1"/>
    <col min="8466" max="8466" width="24.42578125" customWidth="1"/>
    <col min="8467" max="8467" width="32.140625" customWidth="1"/>
    <col min="8468" max="8470" width="16.42578125" customWidth="1"/>
    <col min="8471" max="8471" width="83.85546875" customWidth="1"/>
    <col min="8721" max="8721" width="2.42578125" customWidth="1"/>
    <col min="8722" max="8722" width="24.42578125" customWidth="1"/>
    <col min="8723" max="8723" width="32.140625" customWidth="1"/>
    <col min="8724" max="8726" width="16.42578125" customWidth="1"/>
    <col min="8727" max="8727" width="83.85546875" customWidth="1"/>
    <col min="8977" max="8977" width="2.42578125" customWidth="1"/>
    <col min="8978" max="8978" width="24.42578125" customWidth="1"/>
    <col min="8979" max="8979" width="32.140625" customWidth="1"/>
    <col min="8980" max="8982" width="16.42578125" customWidth="1"/>
    <col min="8983" max="8983" width="83.85546875" customWidth="1"/>
    <col min="9233" max="9233" width="2.42578125" customWidth="1"/>
    <col min="9234" max="9234" width="24.42578125" customWidth="1"/>
    <col min="9235" max="9235" width="32.140625" customWidth="1"/>
    <col min="9236" max="9238" width="16.42578125" customWidth="1"/>
    <col min="9239" max="9239" width="83.85546875" customWidth="1"/>
    <col min="9489" max="9489" width="2.42578125" customWidth="1"/>
    <col min="9490" max="9490" width="24.42578125" customWidth="1"/>
    <col min="9491" max="9491" width="32.140625" customWidth="1"/>
    <col min="9492" max="9494" width="16.42578125" customWidth="1"/>
    <col min="9495" max="9495" width="83.85546875" customWidth="1"/>
    <col min="9745" max="9745" width="2.42578125" customWidth="1"/>
    <col min="9746" max="9746" width="24.42578125" customWidth="1"/>
    <col min="9747" max="9747" width="32.140625" customWidth="1"/>
    <col min="9748" max="9750" width="16.42578125" customWidth="1"/>
    <col min="9751" max="9751" width="83.85546875" customWidth="1"/>
    <col min="10001" max="10001" width="2.42578125" customWidth="1"/>
    <col min="10002" max="10002" width="24.42578125" customWidth="1"/>
    <col min="10003" max="10003" width="32.140625" customWidth="1"/>
    <col min="10004" max="10006" width="16.42578125" customWidth="1"/>
    <col min="10007" max="10007" width="83.85546875" customWidth="1"/>
    <col min="10257" max="10257" width="2.42578125" customWidth="1"/>
    <col min="10258" max="10258" width="24.42578125" customWidth="1"/>
    <col min="10259" max="10259" width="32.140625" customWidth="1"/>
    <col min="10260" max="10262" width="16.42578125" customWidth="1"/>
    <col min="10263" max="10263" width="83.85546875" customWidth="1"/>
    <col min="10513" max="10513" width="2.42578125" customWidth="1"/>
    <col min="10514" max="10514" width="24.42578125" customWidth="1"/>
    <col min="10515" max="10515" width="32.140625" customWidth="1"/>
    <col min="10516" max="10518" width="16.42578125" customWidth="1"/>
    <col min="10519" max="10519" width="83.85546875" customWidth="1"/>
    <col min="10769" max="10769" width="2.42578125" customWidth="1"/>
    <col min="10770" max="10770" width="24.42578125" customWidth="1"/>
    <col min="10771" max="10771" width="32.140625" customWidth="1"/>
    <col min="10772" max="10774" width="16.42578125" customWidth="1"/>
    <col min="10775" max="10775" width="83.85546875" customWidth="1"/>
    <col min="11025" max="11025" width="2.42578125" customWidth="1"/>
    <col min="11026" max="11026" width="24.42578125" customWidth="1"/>
    <col min="11027" max="11027" width="32.140625" customWidth="1"/>
    <col min="11028" max="11030" width="16.42578125" customWidth="1"/>
    <col min="11031" max="11031" width="83.85546875" customWidth="1"/>
    <col min="11281" max="11281" width="2.42578125" customWidth="1"/>
    <col min="11282" max="11282" width="24.42578125" customWidth="1"/>
    <col min="11283" max="11283" width="32.140625" customWidth="1"/>
    <col min="11284" max="11286" width="16.42578125" customWidth="1"/>
    <col min="11287" max="11287" width="83.85546875" customWidth="1"/>
    <col min="11537" max="11537" width="2.42578125" customWidth="1"/>
    <col min="11538" max="11538" width="24.42578125" customWidth="1"/>
    <col min="11539" max="11539" width="32.140625" customWidth="1"/>
    <col min="11540" max="11542" width="16.42578125" customWidth="1"/>
    <col min="11543" max="11543" width="83.85546875" customWidth="1"/>
    <col min="11793" max="11793" width="2.42578125" customWidth="1"/>
    <col min="11794" max="11794" width="24.42578125" customWidth="1"/>
    <col min="11795" max="11795" width="32.140625" customWidth="1"/>
    <col min="11796" max="11798" width="16.42578125" customWidth="1"/>
    <col min="11799" max="11799" width="83.85546875" customWidth="1"/>
    <col min="12049" max="12049" width="2.42578125" customWidth="1"/>
    <col min="12050" max="12050" width="24.42578125" customWidth="1"/>
    <col min="12051" max="12051" width="32.140625" customWidth="1"/>
    <col min="12052" max="12054" width="16.42578125" customWidth="1"/>
    <col min="12055" max="12055" width="83.85546875" customWidth="1"/>
    <col min="12305" max="12305" width="2.42578125" customWidth="1"/>
    <col min="12306" max="12306" width="24.42578125" customWidth="1"/>
    <col min="12307" max="12307" width="32.140625" customWidth="1"/>
    <col min="12308" max="12310" width="16.42578125" customWidth="1"/>
    <col min="12311" max="12311" width="83.85546875" customWidth="1"/>
    <col min="12561" max="12561" width="2.42578125" customWidth="1"/>
    <col min="12562" max="12562" width="24.42578125" customWidth="1"/>
    <col min="12563" max="12563" width="32.140625" customWidth="1"/>
    <col min="12564" max="12566" width="16.42578125" customWidth="1"/>
    <col min="12567" max="12567" width="83.85546875" customWidth="1"/>
    <col min="12817" max="12817" width="2.42578125" customWidth="1"/>
    <col min="12818" max="12818" width="24.42578125" customWidth="1"/>
    <col min="12819" max="12819" width="32.140625" customWidth="1"/>
    <col min="12820" max="12822" width="16.42578125" customWidth="1"/>
    <col min="12823" max="12823" width="83.85546875" customWidth="1"/>
    <col min="13073" max="13073" width="2.42578125" customWidth="1"/>
    <col min="13074" max="13074" width="24.42578125" customWidth="1"/>
    <col min="13075" max="13075" width="32.140625" customWidth="1"/>
    <col min="13076" max="13078" width="16.42578125" customWidth="1"/>
    <col min="13079" max="13079" width="83.85546875" customWidth="1"/>
    <col min="13329" max="13329" width="2.42578125" customWidth="1"/>
    <col min="13330" max="13330" width="24.42578125" customWidth="1"/>
    <col min="13331" max="13331" width="32.140625" customWidth="1"/>
    <col min="13332" max="13334" width="16.42578125" customWidth="1"/>
    <col min="13335" max="13335" width="83.85546875" customWidth="1"/>
    <col min="13585" max="13585" width="2.42578125" customWidth="1"/>
    <col min="13586" max="13586" width="24.42578125" customWidth="1"/>
    <col min="13587" max="13587" width="32.140625" customWidth="1"/>
    <col min="13588" max="13590" width="16.42578125" customWidth="1"/>
    <col min="13591" max="13591" width="83.85546875" customWidth="1"/>
    <col min="13841" max="13841" width="2.42578125" customWidth="1"/>
    <col min="13842" max="13842" width="24.42578125" customWidth="1"/>
    <col min="13843" max="13843" width="32.140625" customWidth="1"/>
    <col min="13844" max="13846" width="16.42578125" customWidth="1"/>
    <col min="13847" max="13847" width="83.85546875" customWidth="1"/>
    <col min="14097" max="14097" width="2.42578125" customWidth="1"/>
    <col min="14098" max="14098" width="24.42578125" customWidth="1"/>
    <col min="14099" max="14099" width="32.140625" customWidth="1"/>
    <col min="14100" max="14102" width="16.42578125" customWidth="1"/>
    <col min="14103" max="14103" width="83.85546875" customWidth="1"/>
    <col min="14353" max="14353" width="2.42578125" customWidth="1"/>
    <col min="14354" max="14354" width="24.42578125" customWidth="1"/>
    <col min="14355" max="14355" width="32.140625" customWidth="1"/>
    <col min="14356" max="14358" width="16.42578125" customWidth="1"/>
    <col min="14359" max="14359" width="83.85546875" customWidth="1"/>
    <col min="14609" max="14609" width="2.42578125" customWidth="1"/>
    <col min="14610" max="14610" width="24.42578125" customWidth="1"/>
    <col min="14611" max="14611" width="32.140625" customWidth="1"/>
    <col min="14612" max="14614" width="16.42578125" customWidth="1"/>
    <col min="14615" max="14615" width="83.85546875" customWidth="1"/>
    <col min="14865" max="14865" width="2.42578125" customWidth="1"/>
    <col min="14866" max="14866" width="24.42578125" customWidth="1"/>
    <col min="14867" max="14867" width="32.140625" customWidth="1"/>
    <col min="14868" max="14870" width="16.42578125" customWidth="1"/>
    <col min="14871" max="14871" width="83.85546875" customWidth="1"/>
    <col min="15121" max="15121" width="2.42578125" customWidth="1"/>
    <col min="15122" max="15122" width="24.42578125" customWidth="1"/>
    <col min="15123" max="15123" width="32.140625" customWidth="1"/>
    <col min="15124" max="15126" width="16.42578125" customWidth="1"/>
    <col min="15127" max="15127" width="83.85546875" customWidth="1"/>
    <col min="15377" max="15377" width="2.42578125" customWidth="1"/>
    <col min="15378" max="15378" width="24.42578125" customWidth="1"/>
    <col min="15379" max="15379" width="32.140625" customWidth="1"/>
    <col min="15380" max="15382" width="16.42578125" customWidth="1"/>
    <col min="15383" max="15383" width="83.85546875" customWidth="1"/>
    <col min="15633" max="15633" width="2.42578125" customWidth="1"/>
    <col min="15634" max="15634" width="24.42578125" customWidth="1"/>
    <col min="15635" max="15635" width="32.140625" customWidth="1"/>
    <col min="15636" max="15638" width="16.42578125" customWidth="1"/>
    <col min="15639" max="15639" width="83.85546875" customWidth="1"/>
    <col min="15889" max="15889" width="2.42578125" customWidth="1"/>
    <col min="15890" max="15890" width="24.42578125" customWidth="1"/>
    <col min="15891" max="15891" width="32.140625" customWidth="1"/>
    <col min="15892" max="15894" width="16.42578125" customWidth="1"/>
    <col min="15895" max="15895" width="83.85546875" customWidth="1"/>
    <col min="16145" max="16145" width="2.42578125" customWidth="1"/>
    <col min="16146" max="16146" width="24.42578125" customWidth="1"/>
    <col min="16147" max="16147" width="32.140625" customWidth="1"/>
    <col min="16148" max="16150" width="16.42578125" customWidth="1"/>
    <col min="16151" max="16151" width="83.85546875" customWidth="1"/>
  </cols>
  <sheetData>
    <row r="1" spans="1:54" s="3" customFormat="1" ht="20.25" x14ac:dyDescent="0.3">
      <c r="A1" s="327" t="s">
        <v>13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s="3" customFormat="1" ht="21" thickBot="1" x14ac:dyDescent="0.35">
      <c r="A2" s="76"/>
      <c r="B2" s="76"/>
      <c r="C2" s="76"/>
      <c r="D2" s="76"/>
      <c r="E2" s="76"/>
      <c r="F2" s="76"/>
      <c r="G2" s="76"/>
      <c r="H2" s="76"/>
      <c r="I2" s="76"/>
      <c r="J2" s="76"/>
      <c r="K2" s="76"/>
      <c r="L2" s="76"/>
      <c r="M2" s="76"/>
      <c r="N2" s="76"/>
      <c r="O2" s="76"/>
      <c r="P2" s="76"/>
      <c r="Q2" s="76"/>
      <c r="R2" s="76"/>
      <c r="S2" s="76"/>
      <c r="T2" s="76"/>
      <c r="U2" s="257"/>
      <c r="V2" s="257"/>
      <c r="W2" s="76"/>
      <c r="X2" s="76"/>
      <c r="Y2" s="76"/>
      <c r="Z2" s="76"/>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1:54" s="3" customFormat="1" ht="15" customHeight="1" x14ac:dyDescent="0.3">
      <c r="A3" s="76"/>
      <c r="B3" s="328" t="s">
        <v>59</v>
      </c>
      <c r="C3" s="77" t="s">
        <v>112</v>
      </c>
      <c r="D3" s="330" t="s">
        <v>113</v>
      </c>
      <c r="E3" s="331"/>
      <c r="F3" s="331"/>
      <c r="G3" s="331"/>
      <c r="H3" s="331"/>
      <c r="I3" s="331"/>
      <c r="J3" s="331"/>
      <c r="K3" s="331"/>
      <c r="L3" s="331"/>
      <c r="M3" s="331"/>
      <c r="N3" s="331"/>
      <c r="O3" s="331"/>
      <c r="P3" s="331"/>
      <c r="Q3" s="331"/>
      <c r="R3" s="331"/>
      <c r="S3" s="331"/>
      <c r="T3" s="331"/>
      <c r="U3" s="258"/>
      <c r="V3" s="258"/>
      <c r="W3" s="332" t="s">
        <v>114</v>
      </c>
      <c r="X3" s="76"/>
      <c r="Y3" s="76"/>
      <c r="Z3" s="76"/>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5" customHeight="1" x14ac:dyDescent="0.25">
      <c r="B4" s="329"/>
      <c r="C4" s="78">
        <v>1</v>
      </c>
      <c r="D4" s="79">
        <v>1</v>
      </c>
      <c r="E4" s="80">
        <f>D4+1</f>
        <v>2</v>
      </c>
      <c r="F4" s="80">
        <f t="shared" ref="F4:T4" si="0">E4+1</f>
        <v>3</v>
      </c>
      <c r="G4" s="80">
        <f t="shared" si="0"/>
        <v>4</v>
      </c>
      <c r="H4" s="80">
        <f t="shared" si="0"/>
        <v>5</v>
      </c>
      <c r="I4" s="80">
        <f t="shared" si="0"/>
        <v>6</v>
      </c>
      <c r="J4" s="80">
        <f t="shared" si="0"/>
        <v>7</v>
      </c>
      <c r="K4" s="80">
        <f t="shared" si="0"/>
        <v>8</v>
      </c>
      <c r="L4" s="80">
        <f t="shared" si="0"/>
        <v>9</v>
      </c>
      <c r="M4" s="80">
        <f t="shared" si="0"/>
        <v>10</v>
      </c>
      <c r="N4" s="80">
        <f t="shared" si="0"/>
        <v>11</v>
      </c>
      <c r="O4" s="80">
        <f t="shared" si="0"/>
        <v>12</v>
      </c>
      <c r="P4" s="80">
        <f t="shared" si="0"/>
        <v>13</v>
      </c>
      <c r="Q4" s="80">
        <f t="shared" si="0"/>
        <v>14</v>
      </c>
      <c r="R4" s="80">
        <f t="shared" si="0"/>
        <v>15</v>
      </c>
      <c r="S4" s="80">
        <f t="shared" si="0"/>
        <v>16</v>
      </c>
      <c r="T4" s="80">
        <f t="shared" si="0"/>
        <v>17</v>
      </c>
      <c r="U4" s="259"/>
      <c r="V4" s="259"/>
      <c r="W4" s="333"/>
    </row>
    <row r="5" spans="1:54" ht="15" customHeight="1" x14ac:dyDescent="0.25">
      <c r="B5" s="329"/>
      <c r="C5" s="81" t="str">
        <f>D5</f>
        <v>Disposal Flowback Water Switch</v>
      </c>
      <c r="D5" s="335" t="str">
        <f>'Data Summary'!D4</f>
        <v>Disposal Flowback Water Switch</v>
      </c>
      <c r="E5" s="336"/>
      <c r="F5" s="336"/>
      <c r="G5" s="336"/>
      <c r="H5" s="336"/>
      <c r="I5" s="336"/>
      <c r="J5" s="336"/>
      <c r="K5" s="336"/>
      <c r="L5" s="336"/>
      <c r="M5" s="336"/>
      <c r="N5" s="336"/>
      <c r="O5" s="336"/>
      <c r="P5" s="336"/>
      <c r="Q5" s="336"/>
      <c r="R5" s="336"/>
      <c r="S5" s="336"/>
      <c r="T5" s="336"/>
      <c r="U5" s="260"/>
      <c r="V5" s="260"/>
      <c r="W5" s="333"/>
    </row>
    <row r="6" spans="1:54" ht="26.25" x14ac:dyDescent="0.25">
      <c r="B6" s="329"/>
      <c r="C6" s="82" t="str">
        <f>HLOOKUP($C$4,$D$4:$T$15,3,FALSE)</f>
        <v>Anadarko - Shale</v>
      </c>
      <c r="D6" s="83" t="s">
        <v>230</v>
      </c>
      <c r="E6" s="84" t="s">
        <v>231</v>
      </c>
      <c r="F6" s="84" t="s">
        <v>232</v>
      </c>
      <c r="G6" s="84" t="s">
        <v>233</v>
      </c>
      <c r="H6" s="84" t="s">
        <v>234</v>
      </c>
      <c r="I6" s="84" t="s">
        <v>235</v>
      </c>
      <c r="J6" s="84" t="s">
        <v>236</v>
      </c>
      <c r="K6" s="84" t="s">
        <v>237</v>
      </c>
      <c r="L6" s="84" t="s">
        <v>238</v>
      </c>
      <c r="M6" s="84" t="s">
        <v>239</v>
      </c>
      <c r="N6" s="84" t="s">
        <v>240</v>
      </c>
      <c r="O6" s="84" t="s">
        <v>241</v>
      </c>
      <c r="P6" s="84" t="s">
        <v>242</v>
      </c>
      <c r="Q6" s="84" t="s">
        <v>243</v>
      </c>
      <c r="R6" s="84" t="s">
        <v>250</v>
      </c>
      <c r="S6" s="84" t="s">
        <v>251</v>
      </c>
      <c r="T6" s="84" t="s">
        <v>300</v>
      </c>
      <c r="U6" s="261" t="s">
        <v>301</v>
      </c>
      <c r="V6" s="261" t="s">
        <v>302</v>
      </c>
      <c r="W6" s="334"/>
    </row>
    <row r="7" spans="1:54" ht="15" customHeight="1" x14ac:dyDescent="0.25">
      <c r="B7" s="249" t="s">
        <v>244</v>
      </c>
      <c r="C7" s="85">
        <f t="shared" ref="C7:C12" si="1">HLOOKUP($C$4,$D$4:$T$15,AA7,FALSE)</f>
        <v>0.43</v>
      </c>
      <c r="D7" s="93">
        <v>0.43</v>
      </c>
      <c r="E7" s="93">
        <v>0.43</v>
      </c>
      <c r="F7" s="244">
        <v>0</v>
      </c>
      <c r="G7" s="244">
        <v>0.1</v>
      </c>
      <c r="H7" s="244">
        <v>0.1</v>
      </c>
      <c r="I7" s="247">
        <v>0.28000000000000003</v>
      </c>
      <c r="J7" s="247">
        <v>0.68</v>
      </c>
      <c r="K7" s="247">
        <v>0.68</v>
      </c>
      <c r="L7" s="247">
        <v>0.68</v>
      </c>
      <c r="M7" s="255">
        <v>0.5</v>
      </c>
      <c r="N7" s="247">
        <v>0.39</v>
      </c>
      <c r="O7" s="247">
        <v>0.39</v>
      </c>
      <c r="P7" s="247">
        <v>0.68</v>
      </c>
      <c r="Q7" s="255">
        <v>0.5</v>
      </c>
      <c r="R7" s="244">
        <v>0.43</v>
      </c>
      <c r="S7" s="244">
        <v>0.68</v>
      </c>
      <c r="T7" s="86">
        <v>0.47</v>
      </c>
      <c r="U7" s="255">
        <v>0.5</v>
      </c>
      <c r="V7" s="255">
        <v>0.5</v>
      </c>
      <c r="W7" s="88" t="s">
        <v>252</v>
      </c>
      <c r="AA7">
        <v>4</v>
      </c>
    </row>
    <row r="8" spans="1:54" ht="15" customHeight="1" x14ac:dyDescent="0.25">
      <c r="B8" s="89" t="s">
        <v>245</v>
      </c>
      <c r="C8" s="85">
        <f t="shared" si="1"/>
        <v>0.56999999999999995</v>
      </c>
      <c r="D8" s="93">
        <v>0.56999999999999995</v>
      </c>
      <c r="E8" s="93">
        <v>0.56999999999999995</v>
      </c>
      <c r="F8" s="244">
        <v>0</v>
      </c>
      <c r="G8" s="244">
        <v>0.9</v>
      </c>
      <c r="H8" s="244">
        <v>0.9</v>
      </c>
      <c r="I8" s="247">
        <v>0.72</v>
      </c>
      <c r="J8" s="247">
        <v>0.32</v>
      </c>
      <c r="K8" s="247">
        <v>0.32</v>
      </c>
      <c r="L8" s="247">
        <v>0.32</v>
      </c>
      <c r="M8" s="256">
        <v>0.5</v>
      </c>
      <c r="N8" s="247">
        <v>0.61</v>
      </c>
      <c r="O8" s="247">
        <v>0.61</v>
      </c>
      <c r="P8" s="247">
        <v>0.32</v>
      </c>
      <c r="Q8" s="256">
        <v>0.5</v>
      </c>
      <c r="R8" s="245">
        <v>0.56999999999999995</v>
      </c>
      <c r="S8" s="245">
        <v>0.32</v>
      </c>
      <c r="T8" s="87">
        <v>0.38</v>
      </c>
      <c r="U8" s="256">
        <v>0.5</v>
      </c>
      <c r="V8" s="256">
        <v>0.5</v>
      </c>
      <c r="W8" s="88" t="s">
        <v>252</v>
      </c>
      <c r="AA8">
        <v>5</v>
      </c>
    </row>
    <row r="9" spans="1:54" ht="15" customHeight="1" x14ac:dyDescent="0.25">
      <c r="B9" s="89" t="s">
        <v>246</v>
      </c>
      <c r="C9" s="85">
        <f t="shared" si="1"/>
        <v>0</v>
      </c>
      <c r="D9" s="90">
        <v>0</v>
      </c>
      <c r="E9" s="90">
        <v>0</v>
      </c>
      <c r="F9" s="244">
        <v>0</v>
      </c>
      <c r="G9" s="244">
        <v>0</v>
      </c>
      <c r="H9" s="244">
        <v>0</v>
      </c>
      <c r="I9" s="244">
        <v>0</v>
      </c>
      <c r="J9" s="244">
        <v>0</v>
      </c>
      <c r="K9" s="244">
        <v>0</v>
      </c>
      <c r="L9" s="244">
        <v>0</v>
      </c>
      <c r="M9" s="246">
        <v>0</v>
      </c>
      <c r="N9" s="244">
        <v>0</v>
      </c>
      <c r="O9" s="244">
        <v>0</v>
      </c>
      <c r="P9" s="244">
        <v>0</v>
      </c>
      <c r="Q9" s="246">
        <v>0</v>
      </c>
      <c r="R9" s="246">
        <v>0</v>
      </c>
      <c r="S9" s="246">
        <v>0</v>
      </c>
      <c r="T9" s="91">
        <v>0.15</v>
      </c>
      <c r="U9" s="246">
        <v>0</v>
      </c>
      <c r="V9" s="246">
        <v>0</v>
      </c>
      <c r="W9" s="88" t="s">
        <v>252</v>
      </c>
      <c r="AA9">
        <v>6</v>
      </c>
    </row>
    <row r="10" spans="1:54" ht="15" customHeight="1" x14ac:dyDescent="0.25">
      <c r="B10" s="89" t="s">
        <v>247</v>
      </c>
      <c r="C10" s="85">
        <f t="shared" si="1"/>
        <v>0</v>
      </c>
      <c r="D10" s="90">
        <v>0</v>
      </c>
      <c r="E10" s="90">
        <v>0</v>
      </c>
      <c r="F10" s="247">
        <v>0.6</v>
      </c>
      <c r="G10" s="244">
        <v>0</v>
      </c>
      <c r="H10" s="244">
        <v>0</v>
      </c>
      <c r="I10" s="244">
        <v>0</v>
      </c>
      <c r="J10" s="244">
        <v>0</v>
      </c>
      <c r="K10" s="244">
        <v>0</v>
      </c>
      <c r="L10" s="244">
        <v>0</v>
      </c>
      <c r="M10" s="246">
        <v>0</v>
      </c>
      <c r="N10" s="244">
        <v>0</v>
      </c>
      <c r="O10" s="244">
        <v>0</v>
      </c>
      <c r="P10" s="244">
        <v>0</v>
      </c>
      <c r="Q10" s="246">
        <v>0</v>
      </c>
      <c r="R10" s="246">
        <v>0</v>
      </c>
      <c r="S10" s="246">
        <v>0</v>
      </c>
      <c r="T10" s="91">
        <v>0</v>
      </c>
      <c r="U10" s="246">
        <v>0</v>
      </c>
      <c r="V10" s="246">
        <v>0</v>
      </c>
      <c r="W10" s="88" t="s">
        <v>252</v>
      </c>
      <c r="AA10">
        <v>7</v>
      </c>
    </row>
    <row r="11" spans="1:54" ht="15" customHeight="1" x14ac:dyDescent="0.25">
      <c r="B11" s="89" t="s">
        <v>248</v>
      </c>
      <c r="C11" s="85">
        <f t="shared" si="1"/>
        <v>0</v>
      </c>
      <c r="D11" s="90">
        <v>0</v>
      </c>
      <c r="E11" s="90">
        <v>0</v>
      </c>
      <c r="F11" s="247">
        <v>0.34</v>
      </c>
      <c r="G11" s="244">
        <v>0</v>
      </c>
      <c r="H11" s="244">
        <v>0</v>
      </c>
      <c r="I11" s="244">
        <v>0</v>
      </c>
      <c r="J11" s="244">
        <v>0</v>
      </c>
      <c r="K11" s="244">
        <v>0</v>
      </c>
      <c r="L11" s="244">
        <v>0</v>
      </c>
      <c r="M11" s="246">
        <v>0</v>
      </c>
      <c r="N11" s="244">
        <v>0</v>
      </c>
      <c r="O11" s="244">
        <v>0</v>
      </c>
      <c r="P11" s="244">
        <v>0</v>
      </c>
      <c r="Q11" s="246">
        <v>0</v>
      </c>
      <c r="R11" s="246">
        <v>0</v>
      </c>
      <c r="S11" s="246">
        <v>0</v>
      </c>
      <c r="T11" s="91">
        <v>0</v>
      </c>
      <c r="U11" s="246">
        <v>0</v>
      </c>
      <c r="V11" s="246">
        <v>0</v>
      </c>
      <c r="W11" s="88" t="s">
        <v>252</v>
      </c>
      <c r="AA11">
        <v>8</v>
      </c>
    </row>
    <row r="12" spans="1:54" ht="15" customHeight="1" x14ac:dyDescent="0.25">
      <c r="B12" s="89" t="s">
        <v>249</v>
      </c>
      <c r="C12" s="85">
        <f t="shared" si="1"/>
        <v>0</v>
      </c>
      <c r="D12" s="90">
        <v>0</v>
      </c>
      <c r="E12" s="90">
        <v>0</v>
      </c>
      <c r="F12" s="247">
        <v>0.06</v>
      </c>
      <c r="G12" s="244">
        <v>0</v>
      </c>
      <c r="H12" s="244">
        <v>0</v>
      </c>
      <c r="I12" s="244">
        <v>0</v>
      </c>
      <c r="J12" s="244">
        <v>0</v>
      </c>
      <c r="K12" s="244">
        <v>0</v>
      </c>
      <c r="L12" s="244">
        <v>0</v>
      </c>
      <c r="M12" s="246">
        <v>0</v>
      </c>
      <c r="N12" s="244">
        <v>0</v>
      </c>
      <c r="O12" s="244">
        <v>0</v>
      </c>
      <c r="P12" s="244">
        <v>0</v>
      </c>
      <c r="Q12" s="246">
        <v>0</v>
      </c>
      <c r="R12" s="246">
        <v>0</v>
      </c>
      <c r="S12" s="246">
        <v>0</v>
      </c>
      <c r="T12" s="91">
        <v>0</v>
      </c>
      <c r="U12" s="246">
        <v>0</v>
      </c>
      <c r="V12" s="246">
        <v>0</v>
      </c>
      <c r="W12" s="88" t="s">
        <v>252</v>
      </c>
      <c r="AA12">
        <v>9</v>
      </c>
    </row>
    <row r="13" spans="1:54" ht="15" customHeight="1" x14ac:dyDescent="0.25">
      <c r="B13" s="89"/>
      <c r="C13" s="92"/>
      <c r="D13" s="94"/>
      <c r="E13" s="247"/>
      <c r="F13" s="247"/>
      <c r="G13" s="247"/>
      <c r="H13" s="247"/>
      <c r="I13" s="247"/>
      <c r="J13" s="247"/>
      <c r="K13" s="247"/>
      <c r="L13" s="247"/>
      <c r="M13" s="247"/>
      <c r="N13" s="247"/>
      <c r="O13" s="247"/>
      <c r="P13" s="247"/>
      <c r="Q13" s="247"/>
      <c r="R13" s="247"/>
      <c r="S13" s="247"/>
      <c r="T13" s="95"/>
      <c r="U13" s="262"/>
      <c r="V13" s="262"/>
      <c r="W13" s="88"/>
    </row>
    <row r="14" spans="1:54" ht="15" customHeight="1" x14ac:dyDescent="0.25">
      <c r="B14" s="89"/>
      <c r="C14" s="92"/>
      <c r="D14" s="94"/>
      <c r="E14" s="247"/>
      <c r="F14" s="247"/>
      <c r="G14" s="247"/>
      <c r="H14" s="247"/>
      <c r="I14" s="247"/>
      <c r="J14" s="247"/>
      <c r="K14" s="247"/>
      <c r="L14" s="247"/>
      <c r="M14" s="247"/>
      <c r="N14" s="247"/>
      <c r="O14" s="247"/>
      <c r="P14" s="247"/>
      <c r="Q14" s="247"/>
      <c r="R14" s="247"/>
      <c r="S14" s="247"/>
      <c r="T14" s="95"/>
      <c r="U14" s="262"/>
      <c r="V14" s="262"/>
      <c r="W14" s="88"/>
    </row>
    <row r="15" spans="1:54" ht="15" customHeight="1" thickBot="1" x14ac:dyDescent="0.3">
      <c r="B15" s="96"/>
      <c r="C15" s="97"/>
      <c r="D15" s="98"/>
      <c r="E15" s="248"/>
      <c r="F15" s="248"/>
      <c r="G15" s="248"/>
      <c r="H15" s="248"/>
      <c r="I15" s="248"/>
      <c r="J15" s="248"/>
      <c r="K15" s="248"/>
      <c r="L15" s="248"/>
      <c r="M15" s="248"/>
      <c r="N15" s="248"/>
      <c r="O15" s="248"/>
      <c r="P15" s="248"/>
      <c r="Q15" s="248"/>
      <c r="R15" s="248"/>
      <c r="S15" s="248"/>
      <c r="T15" s="99"/>
      <c r="U15" s="263"/>
      <c r="V15" s="263"/>
      <c r="W15" s="100"/>
    </row>
    <row r="16" spans="1:54" ht="15" customHeight="1" x14ac:dyDescent="0.25"/>
    <row r="17" spans="2:23" ht="15" customHeight="1" x14ac:dyDescent="0.25"/>
    <row r="18" spans="2:23" ht="15" customHeight="1" x14ac:dyDescent="0.25"/>
    <row r="19" spans="2:23" ht="15" customHeight="1" x14ac:dyDescent="0.25"/>
    <row r="20" spans="2:23" ht="15" customHeight="1" x14ac:dyDescent="0.25"/>
    <row r="21" spans="2:23" ht="18.75" x14ac:dyDescent="0.3">
      <c r="B21" s="101" t="s">
        <v>115</v>
      </c>
    </row>
    <row r="22" spans="2:23" x14ac:dyDescent="0.25">
      <c r="B22" s="102" t="s">
        <v>113</v>
      </c>
      <c r="C22" s="337" t="s">
        <v>9</v>
      </c>
      <c r="D22" s="337"/>
      <c r="E22" s="337"/>
      <c r="F22" s="337"/>
      <c r="G22" s="337"/>
      <c r="H22" s="337"/>
      <c r="I22" s="337"/>
      <c r="J22" s="337"/>
      <c r="K22" s="337"/>
      <c r="L22" s="337"/>
      <c r="M22" s="337"/>
      <c r="N22" s="337"/>
      <c r="O22" s="337"/>
      <c r="P22" s="337"/>
      <c r="Q22" s="337"/>
      <c r="R22" s="337"/>
      <c r="S22" s="337"/>
      <c r="T22" s="337"/>
      <c r="U22" s="337"/>
      <c r="V22" s="337"/>
      <c r="W22" s="337"/>
    </row>
    <row r="23" spans="2:23" ht="30" customHeight="1" x14ac:dyDescent="0.25">
      <c r="B23" s="103">
        <v>1</v>
      </c>
      <c r="C23" s="324" t="s">
        <v>116</v>
      </c>
      <c r="D23" s="324"/>
      <c r="E23" s="324"/>
      <c r="F23" s="324"/>
      <c r="G23" s="324"/>
      <c r="H23" s="324"/>
      <c r="I23" s="324"/>
      <c r="J23" s="324"/>
      <c r="K23" s="324"/>
      <c r="L23" s="324"/>
      <c r="M23" s="324"/>
      <c r="N23" s="324"/>
      <c r="O23" s="324"/>
      <c r="P23" s="324"/>
      <c r="Q23" s="324"/>
      <c r="R23" s="324"/>
      <c r="S23" s="324"/>
      <c r="T23" s="324"/>
      <c r="U23" s="324"/>
      <c r="V23" s="324"/>
      <c r="W23" s="324"/>
    </row>
    <row r="24" spans="2:23" ht="30" customHeight="1" x14ac:dyDescent="0.25">
      <c r="B24" s="103">
        <v>2</v>
      </c>
      <c r="C24" s="325"/>
      <c r="D24" s="325"/>
      <c r="E24" s="325"/>
      <c r="F24" s="325"/>
      <c r="G24" s="325"/>
      <c r="H24" s="325"/>
      <c r="I24" s="325"/>
      <c r="J24" s="325"/>
      <c r="K24" s="325"/>
      <c r="L24" s="325"/>
      <c r="M24" s="325"/>
      <c r="N24" s="325"/>
      <c r="O24" s="325"/>
      <c r="P24" s="325"/>
      <c r="Q24" s="325"/>
      <c r="R24" s="325"/>
      <c r="S24" s="325"/>
      <c r="T24" s="325"/>
      <c r="U24" s="325"/>
      <c r="V24" s="325"/>
      <c r="W24" s="325"/>
    </row>
    <row r="25" spans="2:23" ht="30" customHeight="1" x14ac:dyDescent="0.25">
      <c r="B25" s="104">
        <v>3</v>
      </c>
      <c r="C25" s="326"/>
      <c r="D25" s="326"/>
      <c r="E25" s="326"/>
      <c r="F25" s="326"/>
      <c r="G25" s="326"/>
      <c r="H25" s="326"/>
      <c r="I25" s="326"/>
      <c r="J25" s="326"/>
      <c r="K25" s="326"/>
      <c r="L25" s="326"/>
      <c r="M25" s="326"/>
      <c r="N25" s="326"/>
      <c r="O25" s="326"/>
      <c r="P25" s="326"/>
      <c r="Q25" s="326"/>
      <c r="R25" s="326"/>
      <c r="S25" s="326"/>
      <c r="T25" s="326"/>
      <c r="U25" s="326"/>
      <c r="V25" s="326"/>
      <c r="W25" s="326"/>
    </row>
  </sheetData>
  <mergeCells count="9">
    <mergeCell ref="C23:W23"/>
    <mergeCell ref="C24:W24"/>
    <mergeCell ref="C25:W25"/>
    <mergeCell ref="A1:Z1"/>
    <mergeCell ref="B3:B6"/>
    <mergeCell ref="D3:T3"/>
    <mergeCell ref="W3:W6"/>
    <mergeCell ref="D5:T5"/>
    <mergeCell ref="C22:W2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K60"/>
  <sheetViews>
    <sheetView workbookViewId="0">
      <selection activeCell="D9" sqref="D9"/>
    </sheetView>
  </sheetViews>
  <sheetFormatPr defaultColWidth="36.85546875" defaultRowHeight="12.75" customHeight="1" x14ac:dyDescent="0.25"/>
  <cols>
    <col min="1" max="1" width="18.42578125" style="165" customWidth="1"/>
    <col min="2" max="10" width="31.42578125" style="164" customWidth="1"/>
    <col min="11" max="27" width="36.85546875" style="164" customWidth="1"/>
    <col min="28" max="28" width="37" style="164" customWidth="1"/>
    <col min="29" max="35" width="36.85546875" style="164" customWidth="1"/>
    <col min="36" max="44" width="36.85546875" style="165" customWidth="1"/>
    <col min="45" max="45" width="37.140625" style="165" customWidth="1"/>
    <col min="46" max="47" width="36.85546875" style="165" customWidth="1"/>
    <col min="48" max="48" width="36.42578125" style="165" customWidth="1"/>
    <col min="49" max="50" width="36.85546875" style="165" customWidth="1"/>
    <col min="51" max="51" width="36.42578125" style="165" customWidth="1"/>
    <col min="52" max="52" width="37" style="165" customWidth="1"/>
    <col min="53" max="71" width="36.85546875" style="165" customWidth="1"/>
    <col min="72" max="72" width="37" style="165" customWidth="1"/>
    <col min="73" max="90" width="36.85546875" style="165" customWidth="1"/>
    <col min="91" max="91" width="36.42578125" style="165" customWidth="1"/>
    <col min="92" max="104" width="36.85546875" style="165" customWidth="1"/>
    <col min="105" max="105" width="36.42578125" style="165" customWidth="1"/>
    <col min="106" max="108" width="36.85546875" style="165" customWidth="1"/>
    <col min="109" max="109" width="36.42578125" style="165" customWidth="1"/>
    <col min="110" max="117" width="36.85546875" style="165" customWidth="1"/>
    <col min="118" max="118" width="36.42578125" style="165" customWidth="1"/>
    <col min="119" max="256" width="36.85546875" style="165"/>
    <col min="257" max="257" width="18.42578125" style="165" customWidth="1"/>
    <col min="258" max="266" width="31.42578125" style="165" customWidth="1"/>
    <col min="267" max="283" width="36.85546875" style="165" customWidth="1"/>
    <col min="284" max="284" width="37" style="165" customWidth="1"/>
    <col min="285" max="300" width="36.85546875" style="165" customWidth="1"/>
    <col min="301" max="301" width="37.140625" style="165" customWidth="1"/>
    <col min="302" max="303" width="36.85546875" style="165" customWidth="1"/>
    <col min="304" max="304" width="36.42578125" style="165" customWidth="1"/>
    <col min="305" max="306" width="36.85546875" style="165" customWidth="1"/>
    <col min="307" max="307" width="36.42578125" style="165" customWidth="1"/>
    <col min="308" max="308" width="37" style="165" customWidth="1"/>
    <col min="309" max="327" width="36.85546875" style="165" customWidth="1"/>
    <col min="328" max="328" width="37" style="165" customWidth="1"/>
    <col min="329" max="346" width="36.85546875" style="165" customWidth="1"/>
    <col min="347" max="347" width="36.42578125" style="165" customWidth="1"/>
    <col min="348" max="360" width="36.85546875" style="165" customWidth="1"/>
    <col min="361" max="361" width="36.42578125" style="165" customWidth="1"/>
    <col min="362" max="364" width="36.85546875" style="165" customWidth="1"/>
    <col min="365" max="365" width="36.42578125" style="165" customWidth="1"/>
    <col min="366" max="373" width="36.85546875" style="165" customWidth="1"/>
    <col min="374" max="374" width="36.42578125" style="165" customWidth="1"/>
    <col min="375" max="512" width="36.85546875" style="165"/>
    <col min="513" max="513" width="18.42578125" style="165" customWidth="1"/>
    <col min="514" max="522" width="31.42578125" style="165" customWidth="1"/>
    <col min="523" max="539" width="36.85546875" style="165" customWidth="1"/>
    <col min="540" max="540" width="37" style="165" customWidth="1"/>
    <col min="541" max="556" width="36.85546875" style="165" customWidth="1"/>
    <col min="557" max="557" width="37.140625" style="165" customWidth="1"/>
    <col min="558" max="559" width="36.85546875" style="165" customWidth="1"/>
    <col min="560" max="560" width="36.42578125" style="165" customWidth="1"/>
    <col min="561" max="562" width="36.85546875" style="165" customWidth="1"/>
    <col min="563" max="563" width="36.42578125" style="165" customWidth="1"/>
    <col min="564" max="564" width="37" style="165" customWidth="1"/>
    <col min="565" max="583" width="36.85546875" style="165" customWidth="1"/>
    <col min="584" max="584" width="37" style="165" customWidth="1"/>
    <col min="585" max="602" width="36.85546875" style="165" customWidth="1"/>
    <col min="603" max="603" width="36.42578125" style="165" customWidth="1"/>
    <col min="604" max="616" width="36.85546875" style="165" customWidth="1"/>
    <col min="617" max="617" width="36.42578125" style="165" customWidth="1"/>
    <col min="618" max="620" width="36.85546875" style="165" customWidth="1"/>
    <col min="621" max="621" width="36.42578125" style="165" customWidth="1"/>
    <col min="622" max="629" width="36.85546875" style="165" customWidth="1"/>
    <col min="630" max="630" width="36.42578125" style="165" customWidth="1"/>
    <col min="631" max="768" width="36.85546875" style="165"/>
    <col min="769" max="769" width="18.42578125" style="165" customWidth="1"/>
    <col min="770" max="778" width="31.42578125" style="165" customWidth="1"/>
    <col min="779" max="795" width="36.85546875" style="165" customWidth="1"/>
    <col min="796" max="796" width="37" style="165" customWidth="1"/>
    <col min="797" max="812" width="36.85546875" style="165" customWidth="1"/>
    <col min="813" max="813" width="37.140625" style="165" customWidth="1"/>
    <col min="814" max="815" width="36.85546875" style="165" customWidth="1"/>
    <col min="816" max="816" width="36.42578125" style="165" customWidth="1"/>
    <col min="817" max="818" width="36.85546875" style="165" customWidth="1"/>
    <col min="819" max="819" width="36.42578125" style="165" customWidth="1"/>
    <col min="820" max="820" width="37" style="165" customWidth="1"/>
    <col min="821" max="839" width="36.85546875" style="165" customWidth="1"/>
    <col min="840" max="840" width="37" style="165" customWidth="1"/>
    <col min="841" max="858" width="36.85546875" style="165" customWidth="1"/>
    <col min="859" max="859" width="36.42578125" style="165" customWidth="1"/>
    <col min="860" max="872" width="36.85546875" style="165" customWidth="1"/>
    <col min="873" max="873" width="36.42578125" style="165" customWidth="1"/>
    <col min="874" max="876" width="36.85546875" style="165" customWidth="1"/>
    <col min="877" max="877" width="36.42578125" style="165" customWidth="1"/>
    <col min="878" max="885" width="36.85546875" style="165" customWidth="1"/>
    <col min="886" max="886" width="36.42578125" style="165" customWidth="1"/>
    <col min="887" max="1024" width="36.85546875" style="165"/>
    <col min="1025" max="1025" width="18.42578125" style="165" customWidth="1"/>
    <col min="1026" max="1034" width="31.42578125" style="165" customWidth="1"/>
    <col min="1035" max="1051" width="36.85546875" style="165" customWidth="1"/>
    <col min="1052" max="1052" width="37" style="165" customWidth="1"/>
    <col min="1053" max="1068" width="36.85546875" style="165" customWidth="1"/>
    <col min="1069" max="1069" width="37.140625" style="165" customWidth="1"/>
    <col min="1070" max="1071" width="36.85546875" style="165" customWidth="1"/>
    <col min="1072" max="1072" width="36.42578125" style="165" customWidth="1"/>
    <col min="1073" max="1074" width="36.85546875" style="165" customWidth="1"/>
    <col min="1075" max="1075" width="36.42578125" style="165" customWidth="1"/>
    <col min="1076" max="1076" width="37" style="165" customWidth="1"/>
    <col min="1077" max="1095" width="36.85546875" style="165" customWidth="1"/>
    <col min="1096" max="1096" width="37" style="165" customWidth="1"/>
    <col min="1097" max="1114" width="36.85546875" style="165" customWidth="1"/>
    <col min="1115" max="1115" width="36.42578125" style="165" customWidth="1"/>
    <col min="1116" max="1128" width="36.85546875" style="165" customWidth="1"/>
    <col min="1129" max="1129" width="36.42578125" style="165" customWidth="1"/>
    <col min="1130" max="1132" width="36.85546875" style="165" customWidth="1"/>
    <col min="1133" max="1133" width="36.42578125" style="165" customWidth="1"/>
    <col min="1134" max="1141" width="36.85546875" style="165" customWidth="1"/>
    <col min="1142" max="1142" width="36.42578125" style="165" customWidth="1"/>
    <col min="1143" max="1280" width="36.85546875" style="165"/>
    <col min="1281" max="1281" width="18.42578125" style="165" customWidth="1"/>
    <col min="1282" max="1290" width="31.42578125" style="165" customWidth="1"/>
    <col min="1291" max="1307" width="36.85546875" style="165" customWidth="1"/>
    <col min="1308" max="1308" width="37" style="165" customWidth="1"/>
    <col min="1309" max="1324" width="36.85546875" style="165" customWidth="1"/>
    <col min="1325" max="1325" width="37.140625" style="165" customWidth="1"/>
    <col min="1326" max="1327" width="36.85546875" style="165" customWidth="1"/>
    <col min="1328" max="1328" width="36.42578125" style="165" customWidth="1"/>
    <col min="1329" max="1330" width="36.85546875" style="165" customWidth="1"/>
    <col min="1331" max="1331" width="36.42578125" style="165" customWidth="1"/>
    <col min="1332" max="1332" width="37" style="165" customWidth="1"/>
    <col min="1333" max="1351" width="36.85546875" style="165" customWidth="1"/>
    <col min="1352" max="1352" width="37" style="165" customWidth="1"/>
    <col min="1353" max="1370" width="36.85546875" style="165" customWidth="1"/>
    <col min="1371" max="1371" width="36.42578125" style="165" customWidth="1"/>
    <col min="1372" max="1384" width="36.85546875" style="165" customWidth="1"/>
    <col min="1385" max="1385" width="36.42578125" style="165" customWidth="1"/>
    <col min="1386" max="1388" width="36.85546875" style="165" customWidth="1"/>
    <col min="1389" max="1389" width="36.42578125" style="165" customWidth="1"/>
    <col min="1390" max="1397" width="36.85546875" style="165" customWidth="1"/>
    <col min="1398" max="1398" width="36.42578125" style="165" customWidth="1"/>
    <col min="1399" max="1536" width="36.85546875" style="165"/>
    <col min="1537" max="1537" width="18.42578125" style="165" customWidth="1"/>
    <col min="1538" max="1546" width="31.42578125" style="165" customWidth="1"/>
    <col min="1547" max="1563" width="36.85546875" style="165" customWidth="1"/>
    <col min="1564" max="1564" width="37" style="165" customWidth="1"/>
    <col min="1565" max="1580" width="36.85546875" style="165" customWidth="1"/>
    <col min="1581" max="1581" width="37.140625" style="165" customWidth="1"/>
    <col min="1582" max="1583" width="36.85546875" style="165" customWidth="1"/>
    <col min="1584" max="1584" width="36.42578125" style="165" customWidth="1"/>
    <col min="1585" max="1586" width="36.85546875" style="165" customWidth="1"/>
    <col min="1587" max="1587" width="36.42578125" style="165" customWidth="1"/>
    <col min="1588" max="1588" width="37" style="165" customWidth="1"/>
    <col min="1589" max="1607" width="36.85546875" style="165" customWidth="1"/>
    <col min="1608" max="1608" width="37" style="165" customWidth="1"/>
    <col min="1609" max="1626" width="36.85546875" style="165" customWidth="1"/>
    <col min="1627" max="1627" width="36.42578125" style="165" customWidth="1"/>
    <col min="1628" max="1640" width="36.85546875" style="165" customWidth="1"/>
    <col min="1641" max="1641" width="36.42578125" style="165" customWidth="1"/>
    <col min="1642" max="1644" width="36.85546875" style="165" customWidth="1"/>
    <col min="1645" max="1645" width="36.42578125" style="165" customWidth="1"/>
    <col min="1646" max="1653" width="36.85546875" style="165" customWidth="1"/>
    <col min="1654" max="1654" width="36.42578125" style="165" customWidth="1"/>
    <col min="1655" max="1792" width="36.85546875" style="165"/>
    <col min="1793" max="1793" width="18.42578125" style="165" customWidth="1"/>
    <col min="1794" max="1802" width="31.42578125" style="165" customWidth="1"/>
    <col min="1803" max="1819" width="36.85546875" style="165" customWidth="1"/>
    <col min="1820" max="1820" width="37" style="165" customWidth="1"/>
    <col min="1821" max="1836" width="36.85546875" style="165" customWidth="1"/>
    <col min="1837" max="1837" width="37.140625" style="165" customWidth="1"/>
    <col min="1838" max="1839" width="36.85546875" style="165" customWidth="1"/>
    <col min="1840" max="1840" width="36.42578125" style="165" customWidth="1"/>
    <col min="1841" max="1842" width="36.85546875" style="165" customWidth="1"/>
    <col min="1843" max="1843" width="36.42578125" style="165" customWidth="1"/>
    <col min="1844" max="1844" width="37" style="165" customWidth="1"/>
    <col min="1845" max="1863" width="36.85546875" style="165" customWidth="1"/>
    <col min="1864" max="1864" width="37" style="165" customWidth="1"/>
    <col min="1865" max="1882" width="36.85546875" style="165" customWidth="1"/>
    <col min="1883" max="1883" width="36.42578125" style="165" customWidth="1"/>
    <col min="1884" max="1896" width="36.85546875" style="165" customWidth="1"/>
    <col min="1897" max="1897" width="36.42578125" style="165" customWidth="1"/>
    <col min="1898" max="1900" width="36.85546875" style="165" customWidth="1"/>
    <col min="1901" max="1901" width="36.42578125" style="165" customWidth="1"/>
    <col min="1902" max="1909" width="36.85546875" style="165" customWidth="1"/>
    <col min="1910" max="1910" width="36.42578125" style="165" customWidth="1"/>
    <col min="1911" max="2048" width="36.85546875" style="165"/>
    <col min="2049" max="2049" width="18.42578125" style="165" customWidth="1"/>
    <col min="2050" max="2058" width="31.42578125" style="165" customWidth="1"/>
    <col min="2059" max="2075" width="36.85546875" style="165" customWidth="1"/>
    <col min="2076" max="2076" width="37" style="165" customWidth="1"/>
    <col min="2077" max="2092" width="36.85546875" style="165" customWidth="1"/>
    <col min="2093" max="2093" width="37.140625" style="165" customWidth="1"/>
    <col min="2094" max="2095" width="36.85546875" style="165" customWidth="1"/>
    <col min="2096" max="2096" width="36.42578125" style="165" customWidth="1"/>
    <col min="2097" max="2098" width="36.85546875" style="165" customWidth="1"/>
    <col min="2099" max="2099" width="36.42578125" style="165" customWidth="1"/>
    <col min="2100" max="2100" width="37" style="165" customWidth="1"/>
    <col min="2101" max="2119" width="36.85546875" style="165" customWidth="1"/>
    <col min="2120" max="2120" width="37" style="165" customWidth="1"/>
    <col min="2121" max="2138" width="36.85546875" style="165" customWidth="1"/>
    <col min="2139" max="2139" width="36.42578125" style="165" customWidth="1"/>
    <col min="2140" max="2152" width="36.85546875" style="165" customWidth="1"/>
    <col min="2153" max="2153" width="36.42578125" style="165" customWidth="1"/>
    <col min="2154" max="2156" width="36.85546875" style="165" customWidth="1"/>
    <col min="2157" max="2157" width="36.42578125" style="165" customWidth="1"/>
    <col min="2158" max="2165" width="36.85546875" style="165" customWidth="1"/>
    <col min="2166" max="2166" width="36.42578125" style="165" customWidth="1"/>
    <col min="2167" max="2304" width="36.85546875" style="165"/>
    <col min="2305" max="2305" width="18.42578125" style="165" customWidth="1"/>
    <col min="2306" max="2314" width="31.42578125" style="165" customWidth="1"/>
    <col min="2315" max="2331" width="36.85546875" style="165" customWidth="1"/>
    <col min="2332" max="2332" width="37" style="165" customWidth="1"/>
    <col min="2333" max="2348" width="36.85546875" style="165" customWidth="1"/>
    <col min="2349" max="2349" width="37.140625" style="165" customWidth="1"/>
    <col min="2350" max="2351" width="36.85546875" style="165" customWidth="1"/>
    <col min="2352" max="2352" width="36.42578125" style="165" customWidth="1"/>
    <col min="2353" max="2354" width="36.85546875" style="165" customWidth="1"/>
    <col min="2355" max="2355" width="36.42578125" style="165" customWidth="1"/>
    <col min="2356" max="2356" width="37" style="165" customWidth="1"/>
    <col min="2357" max="2375" width="36.85546875" style="165" customWidth="1"/>
    <col min="2376" max="2376" width="37" style="165" customWidth="1"/>
    <col min="2377" max="2394" width="36.85546875" style="165" customWidth="1"/>
    <col min="2395" max="2395" width="36.42578125" style="165" customWidth="1"/>
    <col min="2396" max="2408" width="36.85546875" style="165" customWidth="1"/>
    <col min="2409" max="2409" width="36.42578125" style="165" customWidth="1"/>
    <col min="2410" max="2412" width="36.85546875" style="165" customWidth="1"/>
    <col min="2413" max="2413" width="36.42578125" style="165" customWidth="1"/>
    <col min="2414" max="2421" width="36.85546875" style="165" customWidth="1"/>
    <col min="2422" max="2422" width="36.42578125" style="165" customWidth="1"/>
    <col min="2423" max="2560" width="36.85546875" style="165"/>
    <col min="2561" max="2561" width="18.42578125" style="165" customWidth="1"/>
    <col min="2562" max="2570" width="31.42578125" style="165" customWidth="1"/>
    <col min="2571" max="2587" width="36.85546875" style="165" customWidth="1"/>
    <col min="2588" max="2588" width="37" style="165" customWidth="1"/>
    <col min="2589" max="2604" width="36.85546875" style="165" customWidth="1"/>
    <col min="2605" max="2605" width="37.140625" style="165" customWidth="1"/>
    <col min="2606" max="2607" width="36.85546875" style="165" customWidth="1"/>
    <col min="2608" max="2608" width="36.42578125" style="165" customWidth="1"/>
    <col min="2609" max="2610" width="36.85546875" style="165" customWidth="1"/>
    <col min="2611" max="2611" width="36.42578125" style="165" customWidth="1"/>
    <col min="2612" max="2612" width="37" style="165" customWidth="1"/>
    <col min="2613" max="2631" width="36.85546875" style="165" customWidth="1"/>
    <col min="2632" max="2632" width="37" style="165" customWidth="1"/>
    <col min="2633" max="2650" width="36.85546875" style="165" customWidth="1"/>
    <col min="2651" max="2651" width="36.42578125" style="165" customWidth="1"/>
    <col min="2652" max="2664" width="36.85546875" style="165" customWidth="1"/>
    <col min="2665" max="2665" width="36.42578125" style="165" customWidth="1"/>
    <col min="2666" max="2668" width="36.85546875" style="165" customWidth="1"/>
    <col min="2669" max="2669" width="36.42578125" style="165" customWidth="1"/>
    <col min="2670" max="2677" width="36.85546875" style="165" customWidth="1"/>
    <col min="2678" max="2678" width="36.42578125" style="165" customWidth="1"/>
    <col min="2679" max="2816" width="36.85546875" style="165"/>
    <col min="2817" max="2817" width="18.42578125" style="165" customWidth="1"/>
    <col min="2818" max="2826" width="31.42578125" style="165" customWidth="1"/>
    <col min="2827" max="2843" width="36.85546875" style="165" customWidth="1"/>
    <col min="2844" max="2844" width="37" style="165" customWidth="1"/>
    <col min="2845" max="2860" width="36.85546875" style="165" customWidth="1"/>
    <col min="2861" max="2861" width="37.140625" style="165" customWidth="1"/>
    <col min="2862" max="2863" width="36.85546875" style="165" customWidth="1"/>
    <col min="2864" max="2864" width="36.42578125" style="165" customWidth="1"/>
    <col min="2865" max="2866" width="36.85546875" style="165" customWidth="1"/>
    <col min="2867" max="2867" width="36.42578125" style="165" customWidth="1"/>
    <col min="2868" max="2868" width="37" style="165" customWidth="1"/>
    <col min="2869" max="2887" width="36.85546875" style="165" customWidth="1"/>
    <col min="2888" max="2888" width="37" style="165" customWidth="1"/>
    <col min="2889" max="2906" width="36.85546875" style="165" customWidth="1"/>
    <col min="2907" max="2907" width="36.42578125" style="165" customWidth="1"/>
    <col min="2908" max="2920" width="36.85546875" style="165" customWidth="1"/>
    <col min="2921" max="2921" width="36.42578125" style="165" customWidth="1"/>
    <col min="2922" max="2924" width="36.85546875" style="165" customWidth="1"/>
    <col min="2925" max="2925" width="36.42578125" style="165" customWidth="1"/>
    <col min="2926" max="2933" width="36.85546875" style="165" customWidth="1"/>
    <col min="2934" max="2934" width="36.42578125" style="165" customWidth="1"/>
    <col min="2935" max="3072" width="36.85546875" style="165"/>
    <col min="3073" max="3073" width="18.42578125" style="165" customWidth="1"/>
    <col min="3074" max="3082" width="31.42578125" style="165" customWidth="1"/>
    <col min="3083" max="3099" width="36.85546875" style="165" customWidth="1"/>
    <col min="3100" max="3100" width="37" style="165" customWidth="1"/>
    <col min="3101" max="3116" width="36.85546875" style="165" customWidth="1"/>
    <col min="3117" max="3117" width="37.140625" style="165" customWidth="1"/>
    <col min="3118" max="3119" width="36.85546875" style="165" customWidth="1"/>
    <col min="3120" max="3120" width="36.42578125" style="165" customWidth="1"/>
    <col min="3121" max="3122" width="36.85546875" style="165" customWidth="1"/>
    <col min="3123" max="3123" width="36.42578125" style="165" customWidth="1"/>
    <col min="3124" max="3124" width="37" style="165" customWidth="1"/>
    <col min="3125" max="3143" width="36.85546875" style="165" customWidth="1"/>
    <col min="3144" max="3144" width="37" style="165" customWidth="1"/>
    <col min="3145" max="3162" width="36.85546875" style="165" customWidth="1"/>
    <col min="3163" max="3163" width="36.42578125" style="165" customWidth="1"/>
    <col min="3164" max="3176" width="36.85546875" style="165" customWidth="1"/>
    <col min="3177" max="3177" width="36.42578125" style="165" customWidth="1"/>
    <col min="3178" max="3180" width="36.85546875" style="165" customWidth="1"/>
    <col min="3181" max="3181" width="36.42578125" style="165" customWidth="1"/>
    <col min="3182" max="3189" width="36.85546875" style="165" customWidth="1"/>
    <col min="3190" max="3190" width="36.42578125" style="165" customWidth="1"/>
    <col min="3191" max="3328" width="36.85546875" style="165"/>
    <col min="3329" max="3329" width="18.42578125" style="165" customWidth="1"/>
    <col min="3330" max="3338" width="31.42578125" style="165" customWidth="1"/>
    <col min="3339" max="3355" width="36.85546875" style="165" customWidth="1"/>
    <col min="3356" max="3356" width="37" style="165" customWidth="1"/>
    <col min="3357" max="3372" width="36.85546875" style="165" customWidth="1"/>
    <col min="3373" max="3373" width="37.140625" style="165" customWidth="1"/>
    <col min="3374" max="3375" width="36.85546875" style="165" customWidth="1"/>
    <col min="3376" max="3376" width="36.42578125" style="165" customWidth="1"/>
    <col min="3377" max="3378" width="36.85546875" style="165" customWidth="1"/>
    <col min="3379" max="3379" width="36.42578125" style="165" customWidth="1"/>
    <col min="3380" max="3380" width="37" style="165" customWidth="1"/>
    <col min="3381" max="3399" width="36.85546875" style="165" customWidth="1"/>
    <col min="3400" max="3400" width="37" style="165" customWidth="1"/>
    <col min="3401" max="3418" width="36.85546875" style="165" customWidth="1"/>
    <col min="3419" max="3419" width="36.42578125" style="165" customWidth="1"/>
    <col min="3420" max="3432" width="36.85546875" style="165" customWidth="1"/>
    <col min="3433" max="3433" width="36.42578125" style="165" customWidth="1"/>
    <col min="3434" max="3436" width="36.85546875" style="165" customWidth="1"/>
    <col min="3437" max="3437" width="36.42578125" style="165" customWidth="1"/>
    <col min="3438" max="3445" width="36.85546875" style="165" customWidth="1"/>
    <col min="3446" max="3446" width="36.42578125" style="165" customWidth="1"/>
    <col min="3447" max="3584" width="36.85546875" style="165"/>
    <col min="3585" max="3585" width="18.42578125" style="165" customWidth="1"/>
    <col min="3586" max="3594" width="31.42578125" style="165" customWidth="1"/>
    <col min="3595" max="3611" width="36.85546875" style="165" customWidth="1"/>
    <col min="3612" max="3612" width="37" style="165" customWidth="1"/>
    <col min="3613" max="3628" width="36.85546875" style="165" customWidth="1"/>
    <col min="3629" max="3629" width="37.140625" style="165" customWidth="1"/>
    <col min="3630" max="3631" width="36.85546875" style="165" customWidth="1"/>
    <col min="3632" max="3632" width="36.42578125" style="165" customWidth="1"/>
    <col min="3633" max="3634" width="36.85546875" style="165" customWidth="1"/>
    <col min="3635" max="3635" width="36.42578125" style="165" customWidth="1"/>
    <col min="3636" max="3636" width="37" style="165" customWidth="1"/>
    <col min="3637" max="3655" width="36.85546875" style="165" customWidth="1"/>
    <col min="3656" max="3656" width="37" style="165" customWidth="1"/>
    <col min="3657" max="3674" width="36.85546875" style="165" customWidth="1"/>
    <col min="3675" max="3675" width="36.42578125" style="165" customWidth="1"/>
    <col min="3676" max="3688" width="36.85546875" style="165" customWidth="1"/>
    <col min="3689" max="3689" width="36.42578125" style="165" customWidth="1"/>
    <col min="3690" max="3692" width="36.85546875" style="165" customWidth="1"/>
    <col min="3693" max="3693" width="36.42578125" style="165" customWidth="1"/>
    <col min="3694" max="3701" width="36.85546875" style="165" customWidth="1"/>
    <col min="3702" max="3702" width="36.42578125" style="165" customWidth="1"/>
    <col min="3703" max="3840" width="36.85546875" style="165"/>
    <col min="3841" max="3841" width="18.42578125" style="165" customWidth="1"/>
    <col min="3842" max="3850" width="31.42578125" style="165" customWidth="1"/>
    <col min="3851" max="3867" width="36.85546875" style="165" customWidth="1"/>
    <col min="3868" max="3868" width="37" style="165" customWidth="1"/>
    <col min="3869" max="3884" width="36.85546875" style="165" customWidth="1"/>
    <col min="3885" max="3885" width="37.140625" style="165" customWidth="1"/>
    <col min="3886" max="3887" width="36.85546875" style="165" customWidth="1"/>
    <col min="3888" max="3888" width="36.42578125" style="165" customWidth="1"/>
    <col min="3889" max="3890" width="36.85546875" style="165" customWidth="1"/>
    <col min="3891" max="3891" width="36.42578125" style="165" customWidth="1"/>
    <col min="3892" max="3892" width="37" style="165" customWidth="1"/>
    <col min="3893" max="3911" width="36.85546875" style="165" customWidth="1"/>
    <col min="3912" max="3912" width="37" style="165" customWidth="1"/>
    <col min="3913" max="3930" width="36.85546875" style="165" customWidth="1"/>
    <col min="3931" max="3931" width="36.42578125" style="165" customWidth="1"/>
    <col min="3932" max="3944" width="36.85546875" style="165" customWidth="1"/>
    <col min="3945" max="3945" width="36.42578125" style="165" customWidth="1"/>
    <col min="3946" max="3948" width="36.85546875" style="165" customWidth="1"/>
    <col min="3949" max="3949" width="36.42578125" style="165" customWidth="1"/>
    <col min="3950" max="3957" width="36.85546875" style="165" customWidth="1"/>
    <col min="3958" max="3958" width="36.42578125" style="165" customWidth="1"/>
    <col min="3959" max="4096" width="36.85546875" style="165"/>
    <col min="4097" max="4097" width="18.42578125" style="165" customWidth="1"/>
    <col min="4098" max="4106" width="31.42578125" style="165" customWidth="1"/>
    <col min="4107" max="4123" width="36.85546875" style="165" customWidth="1"/>
    <col min="4124" max="4124" width="37" style="165" customWidth="1"/>
    <col min="4125" max="4140" width="36.85546875" style="165" customWidth="1"/>
    <col min="4141" max="4141" width="37.140625" style="165" customWidth="1"/>
    <col min="4142" max="4143" width="36.85546875" style="165" customWidth="1"/>
    <col min="4144" max="4144" width="36.42578125" style="165" customWidth="1"/>
    <col min="4145" max="4146" width="36.85546875" style="165" customWidth="1"/>
    <col min="4147" max="4147" width="36.42578125" style="165" customWidth="1"/>
    <col min="4148" max="4148" width="37" style="165" customWidth="1"/>
    <col min="4149" max="4167" width="36.85546875" style="165" customWidth="1"/>
    <col min="4168" max="4168" width="37" style="165" customWidth="1"/>
    <col min="4169" max="4186" width="36.85546875" style="165" customWidth="1"/>
    <col min="4187" max="4187" width="36.42578125" style="165" customWidth="1"/>
    <col min="4188" max="4200" width="36.85546875" style="165" customWidth="1"/>
    <col min="4201" max="4201" width="36.42578125" style="165" customWidth="1"/>
    <col min="4202" max="4204" width="36.85546875" style="165" customWidth="1"/>
    <col min="4205" max="4205" width="36.42578125" style="165" customWidth="1"/>
    <col min="4206" max="4213" width="36.85546875" style="165" customWidth="1"/>
    <col min="4214" max="4214" width="36.42578125" style="165" customWidth="1"/>
    <col min="4215" max="4352" width="36.85546875" style="165"/>
    <col min="4353" max="4353" width="18.42578125" style="165" customWidth="1"/>
    <col min="4354" max="4362" width="31.42578125" style="165" customWidth="1"/>
    <col min="4363" max="4379" width="36.85546875" style="165" customWidth="1"/>
    <col min="4380" max="4380" width="37" style="165" customWidth="1"/>
    <col min="4381" max="4396" width="36.85546875" style="165" customWidth="1"/>
    <col min="4397" max="4397" width="37.140625" style="165" customWidth="1"/>
    <col min="4398" max="4399" width="36.85546875" style="165" customWidth="1"/>
    <col min="4400" max="4400" width="36.42578125" style="165" customWidth="1"/>
    <col min="4401" max="4402" width="36.85546875" style="165" customWidth="1"/>
    <col min="4403" max="4403" width="36.42578125" style="165" customWidth="1"/>
    <col min="4404" max="4404" width="37" style="165" customWidth="1"/>
    <col min="4405" max="4423" width="36.85546875" style="165" customWidth="1"/>
    <col min="4424" max="4424" width="37" style="165" customWidth="1"/>
    <col min="4425" max="4442" width="36.85546875" style="165" customWidth="1"/>
    <col min="4443" max="4443" width="36.42578125" style="165" customWidth="1"/>
    <col min="4444" max="4456" width="36.85546875" style="165" customWidth="1"/>
    <col min="4457" max="4457" width="36.42578125" style="165" customWidth="1"/>
    <col min="4458" max="4460" width="36.85546875" style="165" customWidth="1"/>
    <col min="4461" max="4461" width="36.42578125" style="165" customWidth="1"/>
    <col min="4462" max="4469" width="36.85546875" style="165" customWidth="1"/>
    <col min="4470" max="4470" width="36.42578125" style="165" customWidth="1"/>
    <col min="4471" max="4608" width="36.85546875" style="165"/>
    <col min="4609" max="4609" width="18.42578125" style="165" customWidth="1"/>
    <col min="4610" max="4618" width="31.42578125" style="165" customWidth="1"/>
    <col min="4619" max="4635" width="36.85546875" style="165" customWidth="1"/>
    <col min="4636" max="4636" width="37" style="165" customWidth="1"/>
    <col min="4637" max="4652" width="36.85546875" style="165" customWidth="1"/>
    <col min="4653" max="4653" width="37.140625" style="165" customWidth="1"/>
    <col min="4654" max="4655" width="36.85546875" style="165" customWidth="1"/>
    <col min="4656" max="4656" width="36.42578125" style="165" customWidth="1"/>
    <col min="4657" max="4658" width="36.85546875" style="165" customWidth="1"/>
    <col min="4659" max="4659" width="36.42578125" style="165" customWidth="1"/>
    <col min="4660" max="4660" width="37" style="165" customWidth="1"/>
    <col min="4661" max="4679" width="36.85546875" style="165" customWidth="1"/>
    <col min="4680" max="4680" width="37" style="165" customWidth="1"/>
    <col min="4681" max="4698" width="36.85546875" style="165" customWidth="1"/>
    <col min="4699" max="4699" width="36.42578125" style="165" customWidth="1"/>
    <col min="4700" max="4712" width="36.85546875" style="165" customWidth="1"/>
    <col min="4713" max="4713" width="36.42578125" style="165" customWidth="1"/>
    <col min="4714" max="4716" width="36.85546875" style="165" customWidth="1"/>
    <col min="4717" max="4717" width="36.42578125" style="165" customWidth="1"/>
    <col min="4718" max="4725" width="36.85546875" style="165" customWidth="1"/>
    <col min="4726" max="4726" width="36.42578125" style="165" customWidth="1"/>
    <col min="4727" max="4864" width="36.85546875" style="165"/>
    <col min="4865" max="4865" width="18.42578125" style="165" customWidth="1"/>
    <col min="4866" max="4874" width="31.42578125" style="165" customWidth="1"/>
    <col min="4875" max="4891" width="36.85546875" style="165" customWidth="1"/>
    <col min="4892" max="4892" width="37" style="165" customWidth="1"/>
    <col min="4893" max="4908" width="36.85546875" style="165" customWidth="1"/>
    <col min="4909" max="4909" width="37.140625" style="165" customWidth="1"/>
    <col min="4910" max="4911" width="36.85546875" style="165" customWidth="1"/>
    <col min="4912" max="4912" width="36.42578125" style="165" customWidth="1"/>
    <col min="4913" max="4914" width="36.85546875" style="165" customWidth="1"/>
    <col min="4915" max="4915" width="36.42578125" style="165" customWidth="1"/>
    <col min="4916" max="4916" width="37" style="165" customWidth="1"/>
    <col min="4917" max="4935" width="36.85546875" style="165" customWidth="1"/>
    <col min="4936" max="4936" width="37" style="165" customWidth="1"/>
    <col min="4937" max="4954" width="36.85546875" style="165" customWidth="1"/>
    <col min="4955" max="4955" width="36.42578125" style="165" customWidth="1"/>
    <col min="4956" max="4968" width="36.85546875" style="165" customWidth="1"/>
    <col min="4969" max="4969" width="36.42578125" style="165" customWidth="1"/>
    <col min="4970" max="4972" width="36.85546875" style="165" customWidth="1"/>
    <col min="4973" max="4973" width="36.42578125" style="165" customWidth="1"/>
    <col min="4974" max="4981" width="36.85546875" style="165" customWidth="1"/>
    <col min="4982" max="4982" width="36.42578125" style="165" customWidth="1"/>
    <col min="4983" max="5120" width="36.85546875" style="165"/>
    <col min="5121" max="5121" width="18.42578125" style="165" customWidth="1"/>
    <col min="5122" max="5130" width="31.42578125" style="165" customWidth="1"/>
    <col min="5131" max="5147" width="36.85546875" style="165" customWidth="1"/>
    <col min="5148" max="5148" width="37" style="165" customWidth="1"/>
    <col min="5149" max="5164" width="36.85546875" style="165" customWidth="1"/>
    <col min="5165" max="5165" width="37.140625" style="165" customWidth="1"/>
    <col min="5166" max="5167" width="36.85546875" style="165" customWidth="1"/>
    <col min="5168" max="5168" width="36.42578125" style="165" customWidth="1"/>
    <col min="5169" max="5170" width="36.85546875" style="165" customWidth="1"/>
    <col min="5171" max="5171" width="36.42578125" style="165" customWidth="1"/>
    <col min="5172" max="5172" width="37" style="165" customWidth="1"/>
    <col min="5173" max="5191" width="36.85546875" style="165" customWidth="1"/>
    <col min="5192" max="5192" width="37" style="165" customWidth="1"/>
    <col min="5193" max="5210" width="36.85546875" style="165" customWidth="1"/>
    <col min="5211" max="5211" width="36.42578125" style="165" customWidth="1"/>
    <col min="5212" max="5224" width="36.85546875" style="165" customWidth="1"/>
    <col min="5225" max="5225" width="36.42578125" style="165" customWidth="1"/>
    <col min="5226" max="5228" width="36.85546875" style="165" customWidth="1"/>
    <col min="5229" max="5229" width="36.42578125" style="165" customWidth="1"/>
    <col min="5230" max="5237" width="36.85546875" style="165" customWidth="1"/>
    <col min="5238" max="5238" width="36.42578125" style="165" customWidth="1"/>
    <col min="5239" max="5376" width="36.85546875" style="165"/>
    <col min="5377" max="5377" width="18.42578125" style="165" customWidth="1"/>
    <col min="5378" max="5386" width="31.42578125" style="165" customWidth="1"/>
    <col min="5387" max="5403" width="36.85546875" style="165" customWidth="1"/>
    <col min="5404" max="5404" width="37" style="165" customWidth="1"/>
    <col min="5405" max="5420" width="36.85546875" style="165" customWidth="1"/>
    <col min="5421" max="5421" width="37.140625" style="165" customWidth="1"/>
    <col min="5422" max="5423" width="36.85546875" style="165" customWidth="1"/>
    <col min="5424" max="5424" width="36.42578125" style="165" customWidth="1"/>
    <col min="5425" max="5426" width="36.85546875" style="165" customWidth="1"/>
    <col min="5427" max="5427" width="36.42578125" style="165" customWidth="1"/>
    <col min="5428" max="5428" width="37" style="165" customWidth="1"/>
    <col min="5429" max="5447" width="36.85546875" style="165" customWidth="1"/>
    <col min="5448" max="5448" width="37" style="165" customWidth="1"/>
    <col min="5449" max="5466" width="36.85546875" style="165" customWidth="1"/>
    <col min="5467" max="5467" width="36.42578125" style="165" customWidth="1"/>
    <col min="5468" max="5480" width="36.85546875" style="165" customWidth="1"/>
    <col min="5481" max="5481" width="36.42578125" style="165" customWidth="1"/>
    <col min="5482" max="5484" width="36.85546875" style="165" customWidth="1"/>
    <col min="5485" max="5485" width="36.42578125" style="165" customWidth="1"/>
    <col min="5486" max="5493" width="36.85546875" style="165" customWidth="1"/>
    <col min="5494" max="5494" width="36.42578125" style="165" customWidth="1"/>
    <col min="5495" max="5632" width="36.85546875" style="165"/>
    <col min="5633" max="5633" width="18.42578125" style="165" customWidth="1"/>
    <col min="5634" max="5642" width="31.42578125" style="165" customWidth="1"/>
    <col min="5643" max="5659" width="36.85546875" style="165" customWidth="1"/>
    <col min="5660" max="5660" width="37" style="165" customWidth="1"/>
    <col min="5661" max="5676" width="36.85546875" style="165" customWidth="1"/>
    <col min="5677" max="5677" width="37.140625" style="165" customWidth="1"/>
    <col min="5678" max="5679" width="36.85546875" style="165" customWidth="1"/>
    <col min="5680" max="5680" width="36.42578125" style="165" customWidth="1"/>
    <col min="5681" max="5682" width="36.85546875" style="165" customWidth="1"/>
    <col min="5683" max="5683" width="36.42578125" style="165" customWidth="1"/>
    <col min="5684" max="5684" width="37" style="165" customWidth="1"/>
    <col min="5685" max="5703" width="36.85546875" style="165" customWidth="1"/>
    <col min="5704" max="5704" width="37" style="165" customWidth="1"/>
    <col min="5705" max="5722" width="36.85546875" style="165" customWidth="1"/>
    <col min="5723" max="5723" width="36.42578125" style="165" customWidth="1"/>
    <col min="5724" max="5736" width="36.85546875" style="165" customWidth="1"/>
    <col min="5737" max="5737" width="36.42578125" style="165" customWidth="1"/>
    <col min="5738" max="5740" width="36.85546875" style="165" customWidth="1"/>
    <col min="5741" max="5741" width="36.42578125" style="165" customWidth="1"/>
    <col min="5742" max="5749" width="36.85546875" style="165" customWidth="1"/>
    <col min="5750" max="5750" width="36.42578125" style="165" customWidth="1"/>
    <col min="5751" max="5888" width="36.85546875" style="165"/>
    <col min="5889" max="5889" width="18.42578125" style="165" customWidth="1"/>
    <col min="5890" max="5898" width="31.42578125" style="165" customWidth="1"/>
    <col min="5899" max="5915" width="36.85546875" style="165" customWidth="1"/>
    <col min="5916" max="5916" width="37" style="165" customWidth="1"/>
    <col min="5917" max="5932" width="36.85546875" style="165" customWidth="1"/>
    <col min="5933" max="5933" width="37.140625" style="165" customWidth="1"/>
    <col min="5934" max="5935" width="36.85546875" style="165" customWidth="1"/>
    <col min="5936" max="5936" width="36.42578125" style="165" customWidth="1"/>
    <col min="5937" max="5938" width="36.85546875" style="165" customWidth="1"/>
    <col min="5939" max="5939" width="36.42578125" style="165" customWidth="1"/>
    <col min="5940" max="5940" width="37" style="165" customWidth="1"/>
    <col min="5941" max="5959" width="36.85546875" style="165" customWidth="1"/>
    <col min="5960" max="5960" width="37" style="165" customWidth="1"/>
    <col min="5961" max="5978" width="36.85546875" style="165" customWidth="1"/>
    <col min="5979" max="5979" width="36.42578125" style="165" customWidth="1"/>
    <col min="5980" max="5992" width="36.85546875" style="165" customWidth="1"/>
    <col min="5993" max="5993" width="36.42578125" style="165" customWidth="1"/>
    <col min="5994" max="5996" width="36.85546875" style="165" customWidth="1"/>
    <col min="5997" max="5997" width="36.42578125" style="165" customWidth="1"/>
    <col min="5998" max="6005" width="36.85546875" style="165" customWidth="1"/>
    <col min="6006" max="6006" width="36.42578125" style="165" customWidth="1"/>
    <col min="6007" max="6144" width="36.85546875" style="165"/>
    <col min="6145" max="6145" width="18.42578125" style="165" customWidth="1"/>
    <col min="6146" max="6154" width="31.42578125" style="165" customWidth="1"/>
    <col min="6155" max="6171" width="36.85546875" style="165" customWidth="1"/>
    <col min="6172" max="6172" width="37" style="165" customWidth="1"/>
    <col min="6173" max="6188" width="36.85546875" style="165" customWidth="1"/>
    <col min="6189" max="6189" width="37.140625" style="165" customWidth="1"/>
    <col min="6190" max="6191" width="36.85546875" style="165" customWidth="1"/>
    <col min="6192" max="6192" width="36.42578125" style="165" customWidth="1"/>
    <col min="6193" max="6194" width="36.85546875" style="165" customWidth="1"/>
    <col min="6195" max="6195" width="36.42578125" style="165" customWidth="1"/>
    <col min="6196" max="6196" width="37" style="165" customWidth="1"/>
    <col min="6197" max="6215" width="36.85546875" style="165" customWidth="1"/>
    <col min="6216" max="6216" width="37" style="165" customWidth="1"/>
    <col min="6217" max="6234" width="36.85546875" style="165" customWidth="1"/>
    <col min="6235" max="6235" width="36.42578125" style="165" customWidth="1"/>
    <col min="6236" max="6248" width="36.85546875" style="165" customWidth="1"/>
    <col min="6249" max="6249" width="36.42578125" style="165" customWidth="1"/>
    <col min="6250" max="6252" width="36.85546875" style="165" customWidth="1"/>
    <col min="6253" max="6253" width="36.42578125" style="165" customWidth="1"/>
    <col min="6254" max="6261" width="36.85546875" style="165" customWidth="1"/>
    <col min="6262" max="6262" width="36.42578125" style="165" customWidth="1"/>
    <col min="6263" max="6400" width="36.85546875" style="165"/>
    <col min="6401" max="6401" width="18.42578125" style="165" customWidth="1"/>
    <col min="6402" max="6410" width="31.42578125" style="165" customWidth="1"/>
    <col min="6411" max="6427" width="36.85546875" style="165" customWidth="1"/>
    <col min="6428" max="6428" width="37" style="165" customWidth="1"/>
    <col min="6429" max="6444" width="36.85546875" style="165" customWidth="1"/>
    <col min="6445" max="6445" width="37.140625" style="165" customWidth="1"/>
    <col min="6446" max="6447" width="36.85546875" style="165" customWidth="1"/>
    <col min="6448" max="6448" width="36.42578125" style="165" customWidth="1"/>
    <col min="6449" max="6450" width="36.85546875" style="165" customWidth="1"/>
    <col min="6451" max="6451" width="36.42578125" style="165" customWidth="1"/>
    <col min="6452" max="6452" width="37" style="165" customWidth="1"/>
    <col min="6453" max="6471" width="36.85546875" style="165" customWidth="1"/>
    <col min="6472" max="6472" width="37" style="165" customWidth="1"/>
    <col min="6473" max="6490" width="36.85546875" style="165" customWidth="1"/>
    <col min="6491" max="6491" width="36.42578125" style="165" customWidth="1"/>
    <col min="6492" max="6504" width="36.85546875" style="165" customWidth="1"/>
    <col min="6505" max="6505" width="36.42578125" style="165" customWidth="1"/>
    <col min="6506" max="6508" width="36.85546875" style="165" customWidth="1"/>
    <col min="6509" max="6509" width="36.42578125" style="165" customWidth="1"/>
    <col min="6510" max="6517" width="36.85546875" style="165" customWidth="1"/>
    <col min="6518" max="6518" width="36.42578125" style="165" customWidth="1"/>
    <col min="6519" max="6656" width="36.85546875" style="165"/>
    <col min="6657" max="6657" width="18.42578125" style="165" customWidth="1"/>
    <col min="6658" max="6666" width="31.42578125" style="165" customWidth="1"/>
    <col min="6667" max="6683" width="36.85546875" style="165" customWidth="1"/>
    <col min="6684" max="6684" width="37" style="165" customWidth="1"/>
    <col min="6685" max="6700" width="36.85546875" style="165" customWidth="1"/>
    <col min="6701" max="6701" width="37.140625" style="165" customWidth="1"/>
    <col min="6702" max="6703" width="36.85546875" style="165" customWidth="1"/>
    <col min="6704" max="6704" width="36.42578125" style="165" customWidth="1"/>
    <col min="6705" max="6706" width="36.85546875" style="165" customWidth="1"/>
    <col min="6707" max="6707" width="36.42578125" style="165" customWidth="1"/>
    <col min="6708" max="6708" width="37" style="165" customWidth="1"/>
    <col min="6709" max="6727" width="36.85546875" style="165" customWidth="1"/>
    <col min="6728" max="6728" width="37" style="165" customWidth="1"/>
    <col min="6729" max="6746" width="36.85546875" style="165" customWidth="1"/>
    <col min="6747" max="6747" width="36.42578125" style="165" customWidth="1"/>
    <col min="6748" max="6760" width="36.85546875" style="165" customWidth="1"/>
    <col min="6761" max="6761" width="36.42578125" style="165" customWidth="1"/>
    <col min="6762" max="6764" width="36.85546875" style="165" customWidth="1"/>
    <col min="6765" max="6765" width="36.42578125" style="165" customWidth="1"/>
    <col min="6766" max="6773" width="36.85546875" style="165" customWidth="1"/>
    <col min="6774" max="6774" width="36.42578125" style="165" customWidth="1"/>
    <col min="6775" max="6912" width="36.85546875" style="165"/>
    <col min="6913" max="6913" width="18.42578125" style="165" customWidth="1"/>
    <col min="6914" max="6922" width="31.42578125" style="165" customWidth="1"/>
    <col min="6923" max="6939" width="36.85546875" style="165" customWidth="1"/>
    <col min="6940" max="6940" width="37" style="165" customWidth="1"/>
    <col min="6941" max="6956" width="36.85546875" style="165" customWidth="1"/>
    <col min="6957" max="6957" width="37.140625" style="165" customWidth="1"/>
    <col min="6958" max="6959" width="36.85546875" style="165" customWidth="1"/>
    <col min="6960" max="6960" width="36.42578125" style="165" customWidth="1"/>
    <col min="6961" max="6962" width="36.85546875" style="165" customWidth="1"/>
    <col min="6963" max="6963" width="36.42578125" style="165" customWidth="1"/>
    <col min="6964" max="6964" width="37" style="165" customWidth="1"/>
    <col min="6965" max="6983" width="36.85546875" style="165" customWidth="1"/>
    <col min="6984" max="6984" width="37" style="165" customWidth="1"/>
    <col min="6985" max="7002" width="36.85546875" style="165" customWidth="1"/>
    <col min="7003" max="7003" width="36.42578125" style="165" customWidth="1"/>
    <col min="7004" max="7016" width="36.85546875" style="165" customWidth="1"/>
    <col min="7017" max="7017" width="36.42578125" style="165" customWidth="1"/>
    <col min="7018" max="7020" width="36.85546875" style="165" customWidth="1"/>
    <col min="7021" max="7021" width="36.42578125" style="165" customWidth="1"/>
    <col min="7022" max="7029" width="36.85546875" style="165" customWidth="1"/>
    <col min="7030" max="7030" width="36.42578125" style="165" customWidth="1"/>
    <col min="7031" max="7168" width="36.85546875" style="165"/>
    <col min="7169" max="7169" width="18.42578125" style="165" customWidth="1"/>
    <col min="7170" max="7178" width="31.42578125" style="165" customWidth="1"/>
    <col min="7179" max="7195" width="36.85546875" style="165" customWidth="1"/>
    <col min="7196" max="7196" width="37" style="165" customWidth="1"/>
    <col min="7197" max="7212" width="36.85546875" style="165" customWidth="1"/>
    <col min="7213" max="7213" width="37.140625" style="165" customWidth="1"/>
    <col min="7214" max="7215" width="36.85546875" style="165" customWidth="1"/>
    <col min="7216" max="7216" width="36.42578125" style="165" customWidth="1"/>
    <col min="7217" max="7218" width="36.85546875" style="165" customWidth="1"/>
    <col min="7219" max="7219" width="36.42578125" style="165" customWidth="1"/>
    <col min="7220" max="7220" width="37" style="165" customWidth="1"/>
    <col min="7221" max="7239" width="36.85546875" style="165" customWidth="1"/>
    <col min="7240" max="7240" width="37" style="165" customWidth="1"/>
    <col min="7241" max="7258" width="36.85546875" style="165" customWidth="1"/>
    <col min="7259" max="7259" width="36.42578125" style="165" customWidth="1"/>
    <col min="7260" max="7272" width="36.85546875" style="165" customWidth="1"/>
    <col min="7273" max="7273" width="36.42578125" style="165" customWidth="1"/>
    <col min="7274" max="7276" width="36.85546875" style="165" customWidth="1"/>
    <col min="7277" max="7277" width="36.42578125" style="165" customWidth="1"/>
    <col min="7278" max="7285" width="36.85546875" style="165" customWidth="1"/>
    <col min="7286" max="7286" width="36.42578125" style="165" customWidth="1"/>
    <col min="7287" max="7424" width="36.85546875" style="165"/>
    <col min="7425" max="7425" width="18.42578125" style="165" customWidth="1"/>
    <col min="7426" max="7434" width="31.42578125" style="165" customWidth="1"/>
    <col min="7435" max="7451" width="36.85546875" style="165" customWidth="1"/>
    <col min="7452" max="7452" width="37" style="165" customWidth="1"/>
    <col min="7453" max="7468" width="36.85546875" style="165" customWidth="1"/>
    <col min="7469" max="7469" width="37.140625" style="165" customWidth="1"/>
    <col min="7470" max="7471" width="36.85546875" style="165" customWidth="1"/>
    <col min="7472" max="7472" width="36.42578125" style="165" customWidth="1"/>
    <col min="7473" max="7474" width="36.85546875" style="165" customWidth="1"/>
    <col min="7475" max="7475" width="36.42578125" style="165" customWidth="1"/>
    <col min="7476" max="7476" width="37" style="165" customWidth="1"/>
    <col min="7477" max="7495" width="36.85546875" style="165" customWidth="1"/>
    <col min="7496" max="7496" width="37" style="165" customWidth="1"/>
    <col min="7497" max="7514" width="36.85546875" style="165" customWidth="1"/>
    <col min="7515" max="7515" width="36.42578125" style="165" customWidth="1"/>
    <col min="7516" max="7528" width="36.85546875" style="165" customWidth="1"/>
    <col min="7529" max="7529" width="36.42578125" style="165" customWidth="1"/>
    <col min="7530" max="7532" width="36.85546875" style="165" customWidth="1"/>
    <col min="7533" max="7533" width="36.42578125" style="165" customWidth="1"/>
    <col min="7534" max="7541" width="36.85546875" style="165" customWidth="1"/>
    <col min="7542" max="7542" width="36.42578125" style="165" customWidth="1"/>
    <col min="7543" max="7680" width="36.85546875" style="165"/>
    <col min="7681" max="7681" width="18.42578125" style="165" customWidth="1"/>
    <col min="7682" max="7690" width="31.42578125" style="165" customWidth="1"/>
    <col min="7691" max="7707" width="36.85546875" style="165" customWidth="1"/>
    <col min="7708" max="7708" width="37" style="165" customWidth="1"/>
    <col min="7709" max="7724" width="36.85546875" style="165" customWidth="1"/>
    <col min="7725" max="7725" width="37.140625" style="165" customWidth="1"/>
    <col min="7726" max="7727" width="36.85546875" style="165" customWidth="1"/>
    <col min="7728" max="7728" width="36.42578125" style="165" customWidth="1"/>
    <col min="7729" max="7730" width="36.85546875" style="165" customWidth="1"/>
    <col min="7731" max="7731" width="36.42578125" style="165" customWidth="1"/>
    <col min="7732" max="7732" width="37" style="165" customWidth="1"/>
    <col min="7733" max="7751" width="36.85546875" style="165" customWidth="1"/>
    <col min="7752" max="7752" width="37" style="165" customWidth="1"/>
    <col min="7753" max="7770" width="36.85546875" style="165" customWidth="1"/>
    <col min="7771" max="7771" width="36.42578125" style="165" customWidth="1"/>
    <col min="7772" max="7784" width="36.85546875" style="165" customWidth="1"/>
    <col min="7785" max="7785" width="36.42578125" style="165" customWidth="1"/>
    <col min="7786" max="7788" width="36.85546875" style="165" customWidth="1"/>
    <col min="7789" max="7789" width="36.42578125" style="165" customWidth="1"/>
    <col min="7790" max="7797" width="36.85546875" style="165" customWidth="1"/>
    <col min="7798" max="7798" width="36.42578125" style="165" customWidth="1"/>
    <col min="7799" max="7936" width="36.85546875" style="165"/>
    <col min="7937" max="7937" width="18.42578125" style="165" customWidth="1"/>
    <col min="7938" max="7946" width="31.42578125" style="165" customWidth="1"/>
    <col min="7947" max="7963" width="36.85546875" style="165" customWidth="1"/>
    <col min="7964" max="7964" width="37" style="165" customWidth="1"/>
    <col min="7965" max="7980" width="36.85546875" style="165" customWidth="1"/>
    <col min="7981" max="7981" width="37.140625" style="165" customWidth="1"/>
    <col min="7982" max="7983" width="36.85546875" style="165" customWidth="1"/>
    <col min="7984" max="7984" width="36.42578125" style="165" customWidth="1"/>
    <col min="7985" max="7986" width="36.85546875" style="165" customWidth="1"/>
    <col min="7987" max="7987" width="36.42578125" style="165" customWidth="1"/>
    <col min="7988" max="7988" width="37" style="165" customWidth="1"/>
    <col min="7989" max="8007" width="36.85546875" style="165" customWidth="1"/>
    <col min="8008" max="8008" width="37" style="165" customWidth="1"/>
    <col min="8009" max="8026" width="36.85546875" style="165" customWidth="1"/>
    <col min="8027" max="8027" width="36.42578125" style="165" customWidth="1"/>
    <col min="8028" max="8040" width="36.85546875" style="165" customWidth="1"/>
    <col min="8041" max="8041" width="36.42578125" style="165" customWidth="1"/>
    <col min="8042" max="8044" width="36.85546875" style="165" customWidth="1"/>
    <col min="8045" max="8045" width="36.42578125" style="165" customWidth="1"/>
    <col min="8046" max="8053" width="36.85546875" style="165" customWidth="1"/>
    <col min="8054" max="8054" width="36.42578125" style="165" customWidth="1"/>
    <col min="8055" max="8192" width="36.85546875" style="165"/>
    <col min="8193" max="8193" width="18.42578125" style="165" customWidth="1"/>
    <col min="8194" max="8202" width="31.42578125" style="165" customWidth="1"/>
    <col min="8203" max="8219" width="36.85546875" style="165" customWidth="1"/>
    <col min="8220" max="8220" width="37" style="165" customWidth="1"/>
    <col min="8221" max="8236" width="36.85546875" style="165" customWidth="1"/>
    <col min="8237" max="8237" width="37.140625" style="165" customWidth="1"/>
    <col min="8238" max="8239" width="36.85546875" style="165" customWidth="1"/>
    <col min="8240" max="8240" width="36.42578125" style="165" customWidth="1"/>
    <col min="8241" max="8242" width="36.85546875" style="165" customWidth="1"/>
    <col min="8243" max="8243" width="36.42578125" style="165" customWidth="1"/>
    <col min="8244" max="8244" width="37" style="165" customWidth="1"/>
    <col min="8245" max="8263" width="36.85546875" style="165" customWidth="1"/>
    <col min="8264" max="8264" width="37" style="165" customWidth="1"/>
    <col min="8265" max="8282" width="36.85546875" style="165" customWidth="1"/>
    <col min="8283" max="8283" width="36.42578125" style="165" customWidth="1"/>
    <col min="8284" max="8296" width="36.85546875" style="165" customWidth="1"/>
    <col min="8297" max="8297" width="36.42578125" style="165" customWidth="1"/>
    <col min="8298" max="8300" width="36.85546875" style="165" customWidth="1"/>
    <col min="8301" max="8301" width="36.42578125" style="165" customWidth="1"/>
    <col min="8302" max="8309" width="36.85546875" style="165" customWidth="1"/>
    <col min="8310" max="8310" width="36.42578125" style="165" customWidth="1"/>
    <col min="8311" max="8448" width="36.85546875" style="165"/>
    <col min="8449" max="8449" width="18.42578125" style="165" customWidth="1"/>
    <col min="8450" max="8458" width="31.42578125" style="165" customWidth="1"/>
    <col min="8459" max="8475" width="36.85546875" style="165" customWidth="1"/>
    <col min="8476" max="8476" width="37" style="165" customWidth="1"/>
    <col min="8477" max="8492" width="36.85546875" style="165" customWidth="1"/>
    <col min="8493" max="8493" width="37.140625" style="165" customWidth="1"/>
    <col min="8494" max="8495" width="36.85546875" style="165" customWidth="1"/>
    <col min="8496" max="8496" width="36.42578125" style="165" customWidth="1"/>
    <col min="8497" max="8498" width="36.85546875" style="165" customWidth="1"/>
    <col min="8499" max="8499" width="36.42578125" style="165" customWidth="1"/>
    <col min="8500" max="8500" width="37" style="165" customWidth="1"/>
    <col min="8501" max="8519" width="36.85546875" style="165" customWidth="1"/>
    <col min="8520" max="8520" width="37" style="165" customWidth="1"/>
    <col min="8521" max="8538" width="36.85546875" style="165" customWidth="1"/>
    <col min="8539" max="8539" width="36.42578125" style="165" customWidth="1"/>
    <col min="8540" max="8552" width="36.85546875" style="165" customWidth="1"/>
    <col min="8553" max="8553" width="36.42578125" style="165" customWidth="1"/>
    <col min="8554" max="8556" width="36.85546875" style="165" customWidth="1"/>
    <col min="8557" max="8557" width="36.42578125" style="165" customWidth="1"/>
    <col min="8558" max="8565" width="36.85546875" style="165" customWidth="1"/>
    <col min="8566" max="8566" width="36.42578125" style="165" customWidth="1"/>
    <col min="8567" max="8704" width="36.85546875" style="165"/>
    <col min="8705" max="8705" width="18.42578125" style="165" customWidth="1"/>
    <col min="8706" max="8714" width="31.42578125" style="165" customWidth="1"/>
    <col min="8715" max="8731" width="36.85546875" style="165" customWidth="1"/>
    <col min="8732" max="8732" width="37" style="165" customWidth="1"/>
    <col min="8733" max="8748" width="36.85546875" style="165" customWidth="1"/>
    <col min="8749" max="8749" width="37.140625" style="165" customWidth="1"/>
    <col min="8750" max="8751" width="36.85546875" style="165" customWidth="1"/>
    <col min="8752" max="8752" width="36.42578125" style="165" customWidth="1"/>
    <col min="8753" max="8754" width="36.85546875" style="165" customWidth="1"/>
    <col min="8755" max="8755" width="36.42578125" style="165" customWidth="1"/>
    <col min="8756" max="8756" width="37" style="165" customWidth="1"/>
    <col min="8757" max="8775" width="36.85546875" style="165" customWidth="1"/>
    <col min="8776" max="8776" width="37" style="165" customWidth="1"/>
    <col min="8777" max="8794" width="36.85546875" style="165" customWidth="1"/>
    <col min="8795" max="8795" width="36.42578125" style="165" customWidth="1"/>
    <col min="8796" max="8808" width="36.85546875" style="165" customWidth="1"/>
    <col min="8809" max="8809" width="36.42578125" style="165" customWidth="1"/>
    <col min="8810" max="8812" width="36.85546875" style="165" customWidth="1"/>
    <col min="8813" max="8813" width="36.42578125" style="165" customWidth="1"/>
    <col min="8814" max="8821" width="36.85546875" style="165" customWidth="1"/>
    <col min="8822" max="8822" width="36.42578125" style="165" customWidth="1"/>
    <col min="8823" max="8960" width="36.85546875" style="165"/>
    <col min="8961" max="8961" width="18.42578125" style="165" customWidth="1"/>
    <col min="8962" max="8970" width="31.42578125" style="165" customWidth="1"/>
    <col min="8971" max="8987" width="36.85546875" style="165" customWidth="1"/>
    <col min="8988" max="8988" width="37" style="165" customWidth="1"/>
    <col min="8989" max="9004" width="36.85546875" style="165" customWidth="1"/>
    <col min="9005" max="9005" width="37.140625" style="165" customWidth="1"/>
    <col min="9006" max="9007" width="36.85546875" style="165" customWidth="1"/>
    <col min="9008" max="9008" width="36.42578125" style="165" customWidth="1"/>
    <col min="9009" max="9010" width="36.85546875" style="165" customWidth="1"/>
    <col min="9011" max="9011" width="36.42578125" style="165" customWidth="1"/>
    <col min="9012" max="9012" width="37" style="165" customWidth="1"/>
    <col min="9013" max="9031" width="36.85546875" style="165" customWidth="1"/>
    <col min="9032" max="9032" width="37" style="165" customWidth="1"/>
    <col min="9033" max="9050" width="36.85546875" style="165" customWidth="1"/>
    <col min="9051" max="9051" width="36.42578125" style="165" customWidth="1"/>
    <col min="9052" max="9064" width="36.85546875" style="165" customWidth="1"/>
    <col min="9065" max="9065" width="36.42578125" style="165" customWidth="1"/>
    <col min="9066" max="9068" width="36.85546875" style="165" customWidth="1"/>
    <col min="9069" max="9069" width="36.42578125" style="165" customWidth="1"/>
    <col min="9070" max="9077" width="36.85546875" style="165" customWidth="1"/>
    <col min="9078" max="9078" width="36.42578125" style="165" customWidth="1"/>
    <col min="9079" max="9216" width="36.85546875" style="165"/>
    <col min="9217" max="9217" width="18.42578125" style="165" customWidth="1"/>
    <col min="9218" max="9226" width="31.42578125" style="165" customWidth="1"/>
    <col min="9227" max="9243" width="36.85546875" style="165" customWidth="1"/>
    <col min="9244" max="9244" width="37" style="165" customWidth="1"/>
    <col min="9245" max="9260" width="36.85546875" style="165" customWidth="1"/>
    <col min="9261" max="9261" width="37.140625" style="165" customWidth="1"/>
    <col min="9262" max="9263" width="36.85546875" style="165" customWidth="1"/>
    <col min="9264" max="9264" width="36.42578125" style="165" customWidth="1"/>
    <col min="9265" max="9266" width="36.85546875" style="165" customWidth="1"/>
    <col min="9267" max="9267" width="36.42578125" style="165" customWidth="1"/>
    <col min="9268" max="9268" width="37" style="165" customWidth="1"/>
    <col min="9269" max="9287" width="36.85546875" style="165" customWidth="1"/>
    <col min="9288" max="9288" width="37" style="165" customWidth="1"/>
    <col min="9289" max="9306" width="36.85546875" style="165" customWidth="1"/>
    <col min="9307" max="9307" width="36.42578125" style="165" customWidth="1"/>
    <col min="9308" max="9320" width="36.85546875" style="165" customWidth="1"/>
    <col min="9321" max="9321" width="36.42578125" style="165" customWidth="1"/>
    <col min="9322" max="9324" width="36.85546875" style="165" customWidth="1"/>
    <col min="9325" max="9325" width="36.42578125" style="165" customWidth="1"/>
    <col min="9326" max="9333" width="36.85546875" style="165" customWidth="1"/>
    <col min="9334" max="9334" width="36.42578125" style="165" customWidth="1"/>
    <col min="9335" max="9472" width="36.85546875" style="165"/>
    <col min="9473" max="9473" width="18.42578125" style="165" customWidth="1"/>
    <col min="9474" max="9482" width="31.42578125" style="165" customWidth="1"/>
    <col min="9483" max="9499" width="36.85546875" style="165" customWidth="1"/>
    <col min="9500" max="9500" width="37" style="165" customWidth="1"/>
    <col min="9501" max="9516" width="36.85546875" style="165" customWidth="1"/>
    <col min="9517" max="9517" width="37.140625" style="165" customWidth="1"/>
    <col min="9518" max="9519" width="36.85546875" style="165" customWidth="1"/>
    <col min="9520" max="9520" width="36.42578125" style="165" customWidth="1"/>
    <col min="9521" max="9522" width="36.85546875" style="165" customWidth="1"/>
    <col min="9523" max="9523" width="36.42578125" style="165" customWidth="1"/>
    <col min="9524" max="9524" width="37" style="165" customWidth="1"/>
    <col min="9525" max="9543" width="36.85546875" style="165" customWidth="1"/>
    <col min="9544" max="9544" width="37" style="165" customWidth="1"/>
    <col min="9545" max="9562" width="36.85546875" style="165" customWidth="1"/>
    <col min="9563" max="9563" width="36.42578125" style="165" customWidth="1"/>
    <col min="9564" max="9576" width="36.85546875" style="165" customWidth="1"/>
    <col min="9577" max="9577" width="36.42578125" style="165" customWidth="1"/>
    <col min="9578" max="9580" width="36.85546875" style="165" customWidth="1"/>
    <col min="9581" max="9581" width="36.42578125" style="165" customWidth="1"/>
    <col min="9582" max="9589" width="36.85546875" style="165" customWidth="1"/>
    <col min="9590" max="9590" width="36.42578125" style="165" customWidth="1"/>
    <col min="9591" max="9728" width="36.85546875" style="165"/>
    <col min="9729" max="9729" width="18.42578125" style="165" customWidth="1"/>
    <col min="9730" max="9738" width="31.42578125" style="165" customWidth="1"/>
    <col min="9739" max="9755" width="36.85546875" style="165" customWidth="1"/>
    <col min="9756" max="9756" width="37" style="165" customWidth="1"/>
    <col min="9757" max="9772" width="36.85546875" style="165" customWidth="1"/>
    <col min="9773" max="9773" width="37.140625" style="165" customWidth="1"/>
    <col min="9774" max="9775" width="36.85546875" style="165" customWidth="1"/>
    <col min="9776" max="9776" width="36.42578125" style="165" customWidth="1"/>
    <col min="9777" max="9778" width="36.85546875" style="165" customWidth="1"/>
    <col min="9779" max="9779" width="36.42578125" style="165" customWidth="1"/>
    <col min="9780" max="9780" width="37" style="165" customWidth="1"/>
    <col min="9781" max="9799" width="36.85546875" style="165" customWidth="1"/>
    <col min="9800" max="9800" width="37" style="165" customWidth="1"/>
    <col min="9801" max="9818" width="36.85546875" style="165" customWidth="1"/>
    <col min="9819" max="9819" width="36.42578125" style="165" customWidth="1"/>
    <col min="9820" max="9832" width="36.85546875" style="165" customWidth="1"/>
    <col min="9833" max="9833" width="36.42578125" style="165" customWidth="1"/>
    <col min="9834" max="9836" width="36.85546875" style="165" customWidth="1"/>
    <col min="9837" max="9837" width="36.42578125" style="165" customWidth="1"/>
    <col min="9838" max="9845" width="36.85546875" style="165" customWidth="1"/>
    <col min="9846" max="9846" width="36.42578125" style="165" customWidth="1"/>
    <col min="9847" max="9984" width="36.85546875" style="165"/>
    <col min="9985" max="9985" width="18.42578125" style="165" customWidth="1"/>
    <col min="9986" max="9994" width="31.42578125" style="165" customWidth="1"/>
    <col min="9995" max="10011" width="36.85546875" style="165" customWidth="1"/>
    <col min="10012" max="10012" width="37" style="165" customWidth="1"/>
    <col min="10013" max="10028" width="36.85546875" style="165" customWidth="1"/>
    <col min="10029" max="10029" width="37.140625" style="165" customWidth="1"/>
    <col min="10030" max="10031" width="36.85546875" style="165" customWidth="1"/>
    <col min="10032" max="10032" width="36.42578125" style="165" customWidth="1"/>
    <col min="10033" max="10034" width="36.85546875" style="165" customWidth="1"/>
    <col min="10035" max="10035" width="36.42578125" style="165" customWidth="1"/>
    <col min="10036" max="10036" width="37" style="165" customWidth="1"/>
    <col min="10037" max="10055" width="36.85546875" style="165" customWidth="1"/>
    <col min="10056" max="10056" width="37" style="165" customWidth="1"/>
    <col min="10057" max="10074" width="36.85546875" style="165" customWidth="1"/>
    <col min="10075" max="10075" width="36.42578125" style="165" customWidth="1"/>
    <col min="10076" max="10088" width="36.85546875" style="165" customWidth="1"/>
    <col min="10089" max="10089" width="36.42578125" style="165" customWidth="1"/>
    <col min="10090" max="10092" width="36.85546875" style="165" customWidth="1"/>
    <col min="10093" max="10093" width="36.42578125" style="165" customWidth="1"/>
    <col min="10094" max="10101" width="36.85546875" style="165" customWidth="1"/>
    <col min="10102" max="10102" width="36.42578125" style="165" customWidth="1"/>
    <col min="10103" max="10240" width="36.85546875" style="165"/>
    <col min="10241" max="10241" width="18.42578125" style="165" customWidth="1"/>
    <col min="10242" max="10250" width="31.42578125" style="165" customWidth="1"/>
    <col min="10251" max="10267" width="36.85546875" style="165" customWidth="1"/>
    <col min="10268" max="10268" width="37" style="165" customWidth="1"/>
    <col min="10269" max="10284" width="36.85546875" style="165" customWidth="1"/>
    <col min="10285" max="10285" width="37.140625" style="165" customWidth="1"/>
    <col min="10286" max="10287" width="36.85546875" style="165" customWidth="1"/>
    <col min="10288" max="10288" width="36.42578125" style="165" customWidth="1"/>
    <col min="10289" max="10290" width="36.85546875" style="165" customWidth="1"/>
    <col min="10291" max="10291" width="36.42578125" style="165" customWidth="1"/>
    <col min="10292" max="10292" width="37" style="165" customWidth="1"/>
    <col min="10293" max="10311" width="36.85546875" style="165" customWidth="1"/>
    <col min="10312" max="10312" width="37" style="165" customWidth="1"/>
    <col min="10313" max="10330" width="36.85546875" style="165" customWidth="1"/>
    <col min="10331" max="10331" width="36.42578125" style="165" customWidth="1"/>
    <col min="10332" max="10344" width="36.85546875" style="165" customWidth="1"/>
    <col min="10345" max="10345" width="36.42578125" style="165" customWidth="1"/>
    <col min="10346" max="10348" width="36.85546875" style="165" customWidth="1"/>
    <col min="10349" max="10349" width="36.42578125" style="165" customWidth="1"/>
    <col min="10350" max="10357" width="36.85546875" style="165" customWidth="1"/>
    <col min="10358" max="10358" width="36.42578125" style="165" customWidth="1"/>
    <col min="10359" max="10496" width="36.85546875" style="165"/>
    <col min="10497" max="10497" width="18.42578125" style="165" customWidth="1"/>
    <col min="10498" max="10506" width="31.42578125" style="165" customWidth="1"/>
    <col min="10507" max="10523" width="36.85546875" style="165" customWidth="1"/>
    <col min="10524" max="10524" width="37" style="165" customWidth="1"/>
    <col min="10525" max="10540" width="36.85546875" style="165" customWidth="1"/>
    <col min="10541" max="10541" width="37.140625" style="165" customWidth="1"/>
    <col min="10542" max="10543" width="36.85546875" style="165" customWidth="1"/>
    <col min="10544" max="10544" width="36.42578125" style="165" customWidth="1"/>
    <col min="10545" max="10546" width="36.85546875" style="165" customWidth="1"/>
    <col min="10547" max="10547" width="36.42578125" style="165" customWidth="1"/>
    <col min="10548" max="10548" width="37" style="165" customWidth="1"/>
    <col min="10549" max="10567" width="36.85546875" style="165" customWidth="1"/>
    <col min="10568" max="10568" width="37" style="165" customWidth="1"/>
    <col min="10569" max="10586" width="36.85546875" style="165" customWidth="1"/>
    <col min="10587" max="10587" width="36.42578125" style="165" customWidth="1"/>
    <col min="10588" max="10600" width="36.85546875" style="165" customWidth="1"/>
    <col min="10601" max="10601" width="36.42578125" style="165" customWidth="1"/>
    <col min="10602" max="10604" width="36.85546875" style="165" customWidth="1"/>
    <col min="10605" max="10605" width="36.42578125" style="165" customWidth="1"/>
    <col min="10606" max="10613" width="36.85546875" style="165" customWidth="1"/>
    <col min="10614" max="10614" width="36.42578125" style="165" customWidth="1"/>
    <col min="10615" max="10752" width="36.85546875" style="165"/>
    <col min="10753" max="10753" width="18.42578125" style="165" customWidth="1"/>
    <col min="10754" max="10762" width="31.42578125" style="165" customWidth="1"/>
    <col min="10763" max="10779" width="36.85546875" style="165" customWidth="1"/>
    <col min="10780" max="10780" width="37" style="165" customWidth="1"/>
    <col min="10781" max="10796" width="36.85546875" style="165" customWidth="1"/>
    <col min="10797" max="10797" width="37.140625" style="165" customWidth="1"/>
    <col min="10798" max="10799" width="36.85546875" style="165" customWidth="1"/>
    <col min="10800" max="10800" width="36.42578125" style="165" customWidth="1"/>
    <col min="10801" max="10802" width="36.85546875" style="165" customWidth="1"/>
    <col min="10803" max="10803" width="36.42578125" style="165" customWidth="1"/>
    <col min="10804" max="10804" width="37" style="165" customWidth="1"/>
    <col min="10805" max="10823" width="36.85546875" style="165" customWidth="1"/>
    <col min="10824" max="10824" width="37" style="165" customWidth="1"/>
    <col min="10825" max="10842" width="36.85546875" style="165" customWidth="1"/>
    <col min="10843" max="10843" width="36.42578125" style="165" customWidth="1"/>
    <col min="10844" max="10856" width="36.85546875" style="165" customWidth="1"/>
    <col min="10857" max="10857" width="36.42578125" style="165" customWidth="1"/>
    <col min="10858" max="10860" width="36.85546875" style="165" customWidth="1"/>
    <col min="10861" max="10861" width="36.42578125" style="165" customWidth="1"/>
    <col min="10862" max="10869" width="36.85546875" style="165" customWidth="1"/>
    <col min="10870" max="10870" width="36.42578125" style="165" customWidth="1"/>
    <col min="10871" max="11008" width="36.85546875" style="165"/>
    <col min="11009" max="11009" width="18.42578125" style="165" customWidth="1"/>
    <col min="11010" max="11018" width="31.42578125" style="165" customWidth="1"/>
    <col min="11019" max="11035" width="36.85546875" style="165" customWidth="1"/>
    <col min="11036" max="11036" width="37" style="165" customWidth="1"/>
    <col min="11037" max="11052" width="36.85546875" style="165" customWidth="1"/>
    <col min="11053" max="11053" width="37.140625" style="165" customWidth="1"/>
    <col min="11054" max="11055" width="36.85546875" style="165" customWidth="1"/>
    <col min="11056" max="11056" width="36.42578125" style="165" customWidth="1"/>
    <col min="11057" max="11058" width="36.85546875" style="165" customWidth="1"/>
    <col min="11059" max="11059" width="36.42578125" style="165" customWidth="1"/>
    <col min="11060" max="11060" width="37" style="165" customWidth="1"/>
    <col min="11061" max="11079" width="36.85546875" style="165" customWidth="1"/>
    <col min="11080" max="11080" width="37" style="165" customWidth="1"/>
    <col min="11081" max="11098" width="36.85546875" style="165" customWidth="1"/>
    <col min="11099" max="11099" width="36.42578125" style="165" customWidth="1"/>
    <col min="11100" max="11112" width="36.85546875" style="165" customWidth="1"/>
    <col min="11113" max="11113" width="36.42578125" style="165" customWidth="1"/>
    <col min="11114" max="11116" width="36.85546875" style="165" customWidth="1"/>
    <col min="11117" max="11117" width="36.42578125" style="165" customWidth="1"/>
    <col min="11118" max="11125" width="36.85546875" style="165" customWidth="1"/>
    <col min="11126" max="11126" width="36.42578125" style="165" customWidth="1"/>
    <col min="11127" max="11264" width="36.85546875" style="165"/>
    <col min="11265" max="11265" width="18.42578125" style="165" customWidth="1"/>
    <col min="11266" max="11274" width="31.42578125" style="165" customWidth="1"/>
    <col min="11275" max="11291" width="36.85546875" style="165" customWidth="1"/>
    <col min="11292" max="11292" width="37" style="165" customWidth="1"/>
    <col min="11293" max="11308" width="36.85546875" style="165" customWidth="1"/>
    <col min="11309" max="11309" width="37.140625" style="165" customWidth="1"/>
    <col min="11310" max="11311" width="36.85546875" style="165" customWidth="1"/>
    <col min="11312" max="11312" width="36.42578125" style="165" customWidth="1"/>
    <col min="11313" max="11314" width="36.85546875" style="165" customWidth="1"/>
    <col min="11315" max="11315" width="36.42578125" style="165" customWidth="1"/>
    <col min="11316" max="11316" width="37" style="165" customWidth="1"/>
    <col min="11317" max="11335" width="36.85546875" style="165" customWidth="1"/>
    <col min="11336" max="11336" width="37" style="165" customWidth="1"/>
    <col min="11337" max="11354" width="36.85546875" style="165" customWidth="1"/>
    <col min="11355" max="11355" width="36.42578125" style="165" customWidth="1"/>
    <col min="11356" max="11368" width="36.85546875" style="165" customWidth="1"/>
    <col min="11369" max="11369" width="36.42578125" style="165" customWidth="1"/>
    <col min="11370" max="11372" width="36.85546875" style="165" customWidth="1"/>
    <col min="11373" max="11373" width="36.42578125" style="165" customWidth="1"/>
    <col min="11374" max="11381" width="36.85546875" style="165" customWidth="1"/>
    <col min="11382" max="11382" width="36.42578125" style="165" customWidth="1"/>
    <col min="11383" max="11520" width="36.85546875" style="165"/>
    <col min="11521" max="11521" width="18.42578125" style="165" customWidth="1"/>
    <col min="11522" max="11530" width="31.42578125" style="165" customWidth="1"/>
    <col min="11531" max="11547" width="36.85546875" style="165" customWidth="1"/>
    <col min="11548" max="11548" width="37" style="165" customWidth="1"/>
    <col min="11549" max="11564" width="36.85546875" style="165" customWidth="1"/>
    <col min="11565" max="11565" width="37.140625" style="165" customWidth="1"/>
    <col min="11566" max="11567" width="36.85546875" style="165" customWidth="1"/>
    <col min="11568" max="11568" width="36.42578125" style="165" customWidth="1"/>
    <col min="11569" max="11570" width="36.85546875" style="165" customWidth="1"/>
    <col min="11571" max="11571" width="36.42578125" style="165" customWidth="1"/>
    <col min="11572" max="11572" width="37" style="165" customWidth="1"/>
    <col min="11573" max="11591" width="36.85546875" style="165" customWidth="1"/>
    <col min="11592" max="11592" width="37" style="165" customWidth="1"/>
    <col min="11593" max="11610" width="36.85546875" style="165" customWidth="1"/>
    <col min="11611" max="11611" width="36.42578125" style="165" customWidth="1"/>
    <col min="11612" max="11624" width="36.85546875" style="165" customWidth="1"/>
    <col min="11625" max="11625" width="36.42578125" style="165" customWidth="1"/>
    <col min="11626" max="11628" width="36.85546875" style="165" customWidth="1"/>
    <col min="11629" max="11629" width="36.42578125" style="165" customWidth="1"/>
    <col min="11630" max="11637" width="36.85546875" style="165" customWidth="1"/>
    <col min="11638" max="11638" width="36.42578125" style="165" customWidth="1"/>
    <col min="11639" max="11776" width="36.85546875" style="165"/>
    <col min="11777" max="11777" width="18.42578125" style="165" customWidth="1"/>
    <col min="11778" max="11786" width="31.42578125" style="165" customWidth="1"/>
    <col min="11787" max="11803" width="36.85546875" style="165" customWidth="1"/>
    <col min="11804" max="11804" width="37" style="165" customWidth="1"/>
    <col min="11805" max="11820" width="36.85546875" style="165" customWidth="1"/>
    <col min="11821" max="11821" width="37.140625" style="165" customWidth="1"/>
    <col min="11822" max="11823" width="36.85546875" style="165" customWidth="1"/>
    <col min="11824" max="11824" width="36.42578125" style="165" customWidth="1"/>
    <col min="11825" max="11826" width="36.85546875" style="165" customWidth="1"/>
    <col min="11827" max="11827" width="36.42578125" style="165" customWidth="1"/>
    <col min="11828" max="11828" width="37" style="165" customWidth="1"/>
    <col min="11829" max="11847" width="36.85546875" style="165" customWidth="1"/>
    <col min="11848" max="11848" width="37" style="165" customWidth="1"/>
    <col min="11849" max="11866" width="36.85546875" style="165" customWidth="1"/>
    <col min="11867" max="11867" width="36.42578125" style="165" customWidth="1"/>
    <col min="11868" max="11880" width="36.85546875" style="165" customWidth="1"/>
    <col min="11881" max="11881" width="36.42578125" style="165" customWidth="1"/>
    <col min="11882" max="11884" width="36.85546875" style="165" customWidth="1"/>
    <col min="11885" max="11885" width="36.42578125" style="165" customWidth="1"/>
    <col min="11886" max="11893" width="36.85546875" style="165" customWidth="1"/>
    <col min="11894" max="11894" width="36.42578125" style="165" customWidth="1"/>
    <col min="11895" max="12032" width="36.85546875" style="165"/>
    <col min="12033" max="12033" width="18.42578125" style="165" customWidth="1"/>
    <col min="12034" max="12042" width="31.42578125" style="165" customWidth="1"/>
    <col min="12043" max="12059" width="36.85546875" style="165" customWidth="1"/>
    <col min="12060" max="12060" width="37" style="165" customWidth="1"/>
    <col min="12061" max="12076" width="36.85546875" style="165" customWidth="1"/>
    <col min="12077" max="12077" width="37.140625" style="165" customWidth="1"/>
    <col min="12078" max="12079" width="36.85546875" style="165" customWidth="1"/>
    <col min="12080" max="12080" width="36.42578125" style="165" customWidth="1"/>
    <col min="12081" max="12082" width="36.85546875" style="165" customWidth="1"/>
    <col min="12083" max="12083" width="36.42578125" style="165" customWidth="1"/>
    <col min="12084" max="12084" width="37" style="165" customWidth="1"/>
    <col min="12085" max="12103" width="36.85546875" style="165" customWidth="1"/>
    <col min="12104" max="12104" width="37" style="165" customWidth="1"/>
    <col min="12105" max="12122" width="36.85546875" style="165" customWidth="1"/>
    <col min="12123" max="12123" width="36.42578125" style="165" customWidth="1"/>
    <col min="12124" max="12136" width="36.85546875" style="165" customWidth="1"/>
    <col min="12137" max="12137" width="36.42578125" style="165" customWidth="1"/>
    <col min="12138" max="12140" width="36.85546875" style="165" customWidth="1"/>
    <col min="12141" max="12141" width="36.42578125" style="165" customWidth="1"/>
    <col min="12142" max="12149" width="36.85546875" style="165" customWidth="1"/>
    <col min="12150" max="12150" width="36.42578125" style="165" customWidth="1"/>
    <col min="12151" max="12288" width="36.85546875" style="165"/>
    <col min="12289" max="12289" width="18.42578125" style="165" customWidth="1"/>
    <col min="12290" max="12298" width="31.42578125" style="165" customWidth="1"/>
    <col min="12299" max="12315" width="36.85546875" style="165" customWidth="1"/>
    <col min="12316" max="12316" width="37" style="165" customWidth="1"/>
    <col min="12317" max="12332" width="36.85546875" style="165" customWidth="1"/>
    <col min="12333" max="12333" width="37.140625" style="165" customWidth="1"/>
    <col min="12334" max="12335" width="36.85546875" style="165" customWidth="1"/>
    <col min="12336" max="12336" width="36.42578125" style="165" customWidth="1"/>
    <col min="12337" max="12338" width="36.85546875" style="165" customWidth="1"/>
    <col min="12339" max="12339" width="36.42578125" style="165" customWidth="1"/>
    <col min="12340" max="12340" width="37" style="165" customWidth="1"/>
    <col min="12341" max="12359" width="36.85546875" style="165" customWidth="1"/>
    <col min="12360" max="12360" width="37" style="165" customWidth="1"/>
    <col min="12361" max="12378" width="36.85546875" style="165" customWidth="1"/>
    <col min="12379" max="12379" width="36.42578125" style="165" customWidth="1"/>
    <col min="12380" max="12392" width="36.85546875" style="165" customWidth="1"/>
    <col min="12393" max="12393" width="36.42578125" style="165" customWidth="1"/>
    <col min="12394" max="12396" width="36.85546875" style="165" customWidth="1"/>
    <col min="12397" max="12397" width="36.42578125" style="165" customWidth="1"/>
    <col min="12398" max="12405" width="36.85546875" style="165" customWidth="1"/>
    <col min="12406" max="12406" width="36.42578125" style="165" customWidth="1"/>
    <col min="12407" max="12544" width="36.85546875" style="165"/>
    <col min="12545" max="12545" width="18.42578125" style="165" customWidth="1"/>
    <col min="12546" max="12554" width="31.42578125" style="165" customWidth="1"/>
    <col min="12555" max="12571" width="36.85546875" style="165" customWidth="1"/>
    <col min="12572" max="12572" width="37" style="165" customWidth="1"/>
    <col min="12573" max="12588" width="36.85546875" style="165" customWidth="1"/>
    <col min="12589" max="12589" width="37.140625" style="165" customWidth="1"/>
    <col min="12590" max="12591" width="36.85546875" style="165" customWidth="1"/>
    <col min="12592" max="12592" width="36.42578125" style="165" customWidth="1"/>
    <col min="12593" max="12594" width="36.85546875" style="165" customWidth="1"/>
    <col min="12595" max="12595" width="36.42578125" style="165" customWidth="1"/>
    <col min="12596" max="12596" width="37" style="165" customWidth="1"/>
    <col min="12597" max="12615" width="36.85546875" style="165" customWidth="1"/>
    <col min="12616" max="12616" width="37" style="165" customWidth="1"/>
    <col min="12617" max="12634" width="36.85546875" style="165" customWidth="1"/>
    <col min="12635" max="12635" width="36.42578125" style="165" customWidth="1"/>
    <col min="12636" max="12648" width="36.85546875" style="165" customWidth="1"/>
    <col min="12649" max="12649" width="36.42578125" style="165" customWidth="1"/>
    <col min="12650" max="12652" width="36.85546875" style="165" customWidth="1"/>
    <col min="12653" max="12653" width="36.42578125" style="165" customWidth="1"/>
    <col min="12654" max="12661" width="36.85546875" style="165" customWidth="1"/>
    <col min="12662" max="12662" width="36.42578125" style="165" customWidth="1"/>
    <col min="12663" max="12800" width="36.85546875" style="165"/>
    <col min="12801" max="12801" width="18.42578125" style="165" customWidth="1"/>
    <col min="12802" max="12810" width="31.42578125" style="165" customWidth="1"/>
    <col min="12811" max="12827" width="36.85546875" style="165" customWidth="1"/>
    <col min="12828" max="12828" width="37" style="165" customWidth="1"/>
    <col min="12829" max="12844" width="36.85546875" style="165" customWidth="1"/>
    <col min="12845" max="12845" width="37.140625" style="165" customWidth="1"/>
    <col min="12846" max="12847" width="36.85546875" style="165" customWidth="1"/>
    <col min="12848" max="12848" width="36.42578125" style="165" customWidth="1"/>
    <col min="12849" max="12850" width="36.85546875" style="165" customWidth="1"/>
    <col min="12851" max="12851" width="36.42578125" style="165" customWidth="1"/>
    <col min="12852" max="12852" width="37" style="165" customWidth="1"/>
    <col min="12853" max="12871" width="36.85546875" style="165" customWidth="1"/>
    <col min="12872" max="12872" width="37" style="165" customWidth="1"/>
    <col min="12873" max="12890" width="36.85546875" style="165" customWidth="1"/>
    <col min="12891" max="12891" width="36.42578125" style="165" customWidth="1"/>
    <col min="12892" max="12904" width="36.85546875" style="165" customWidth="1"/>
    <col min="12905" max="12905" width="36.42578125" style="165" customWidth="1"/>
    <col min="12906" max="12908" width="36.85546875" style="165" customWidth="1"/>
    <col min="12909" max="12909" width="36.42578125" style="165" customWidth="1"/>
    <col min="12910" max="12917" width="36.85546875" style="165" customWidth="1"/>
    <col min="12918" max="12918" width="36.42578125" style="165" customWidth="1"/>
    <col min="12919" max="13056" width="36.85546875" style="165"/>
    <col min="13057" max="13057" width="18.42578125" style="165" customWidth="1"/>
    <col min="13058" max="13066" width="31.42578125" style="165" customWidth="1"/>
    <col min="13067" max="13083" width="36.85546875" style="165" customWidth="1"/>
    <col min="13084" max="13084" width="37" style="165" customWidth="1"/>
    <col min="13085" max="13100" width="36.85546875" style="165" customWidth="1"/>
    <col min="13101" max="13101" width="37.140625" style="165" customWidth="1"/>
    <col min="13102" max="13103" width="36.85546875" style="165" customWidth="1"/>
    <col min="13104" max="13104" width="36.42578125" style="165" customWidth="1"/>
    <col min="13105" max="13106" width="36.85546875" style="165" customWidth="1"/>
    <col min="13107" max="13107" width="36.42578125" style="165" customWidth="1"/>
    <col min="13108" max="13108" width="37" style="165" customWidth="1"/>
    <col min="13109" max="13127" width="36.85546875" style="165" customWidth="1"/>
    <col min="13128" max="13128" width="37" style="165" customWidth="1"/>
    <col min="13129" max="13146" width="36.85546875" style="165" customWidth="1"/>
    <col min="13147" max="13147" width="36.42578125" style="165" customWidth="1"/>
    <col min="13148" max="13160" width="36.85546875" style="165" customWidth="1"/>
    <col min="13161" max="13161" width="36.42578125" style="165" customWidth="1"/>
    <col min="13162" max="13164" width="36.85546875" style="165" customWidth="1"/>
    <col min="13165" max="13165" width="36.42578125" style="165" customWidth="1"/>
    <col min="13166" max="13173" width="36.85546875" style="165" customWidth="1"/>
    <col min="13174" max="13174" width="36.42578125" style="165" customWidth="1"/>
    <col min="13175" max="13312" width="36.85546875" style="165"/>
    <col min="13313" max="13313" width="18.42578125" style="165" customWidth="1"/>
    <col min="13314" max="13322" width="31.42578125" style="165" customWidth="1"/>
    <col min="13323" max="13339" width="36.85546875" style="165" customWidth="1"/>
    <col min="13340" max="13340" width="37" style="165" customWidth="1"/>
    <col min="13341" max="13356" width="36.85546875" style="165" customWidth="1"/>
    <col min="13357" max="13357" width="37.140625" style="165" customWidth="1"/>
    <col min="13358" max="13359" width="36.85546875" style="165" customWidth="1"/>
    <col min="13360" max="13360" width="36.42578125" style="165" customWidth="1"/>
    <col min="13361" max="13362" width="36.85546875" style="165" customWidth="1"/>
    <col min="13363" max="13363" width="36.42578125" style="165" customWidth="1"/>
    <col min="13364" max="13364" width="37" style="165" customWidth="1"/>
    <col min="13365" max="13383" width="36.85546875" style="165" customWidth="1"/>
    <col min="13384" max="13384" width="37" style="165" customWidth="1"/>
    <col min="13385" max="13402" width="36.85546875" style="165" customWidth="1"/>
    <col min="13403" max="13403" width="36.42578125" style="165" customWidth="1"/>
    <col min="13404" max="13416" width="36.85546875" style="165" customWidth="1"/>
    <col min="13417" max="13417" width="36.42578125" style="165" customWidth="1"/>
    <col min="13418" max="13420" width="36.85546875" style="165" customWidth="1"/>
    <col min="13421" max="13421" width="36.42578125" style="165" customWidth="1"/>
    <col min="13422" max="13429" width="36.85546875" style="165" customWidth="1"/>
    <col min="13430" max="13430" width="36.42578125" style="165" customWidth="1"/>
    <col min="13431" max="13568" width="36.85546875" style="165"/>
    <col min="13569" max="13569" width="18.42578125" style="165" customWidth="1"/>
    <col min="13570" max="13578" width="31.42578125" style="165" customWidth="1"/>
    <col min="13579" max="13595" width="36.85546875" style="165" customWidth="1"/>
    <col min="13596" max="13596" width="37" style="165" customWidth="1"/>
    <col min="13597" max="13612" width="36.85546875" style="165" customWidth="1"/>
    <col min="13613" max="13613" width="37.140625" style="165" customWidth="1"/>
    <col min="13614" max="13615" width="36.85546875" style="165" customWidth="1"/>
    <col min="13616" max="13616" width="36.42578125" style="165" customWidth="1"/>
    <col min="13617" max="13618" width="36.85546875" style="165" customWidth="1"/>
    <col min="13619" max="13619" width="36.42578125" style="165" customWidth="1"/>
    <col min="13620" max="13620" width="37" style="165" customWidth="1"/>
    <col min="13621" max="13639" width="36.85546875" style="165" customWidth="1"/>
    <col min="13640" max="13640" width="37" style="165" customWidth="1"/>
    <col min="13641" max="13658" width="36.85546875" style="165" customWidth="1"/>
    <col min="13659" max="13659" width="36.42578125" style="165" customWidth="1"/>
    <col min="13660" max="13672" width="36.85546875" style="165" customWidth="1"/>
    <col min="13673" max="13673" width="36.42578125" style="165" customWidth="1"/>
    <col min="13674" max="13676" width="36.85546875" style="165" customWidth="1"/>
    <col min="13677" max="13677" width="36.42578125" style="165" customWidth="1"/>
    <col min="13678" max="13685" width="36.85546875" style="165" customWidth="1"/>
    <col min="13686" max="13686" width="36.42578125" style="165" customWidth="1"/>
    <col min="13687" max="13824" width="36.85546875" style="165"/>
    <col min="13825" max="13825" width="18.42578125" style="165" customWidth="1"/>
    <col min="13826" max="13834" width="31.42578125" style="165" customWidth="1"/>
    <col min="13835" max="13851" width="36.85546875" style="165" customWidth="1"/>
    <col min="13852" max="13852" width="37" style="165" customWidth="1"/>
    <col min="13853" max="13868" width="36.85546875" style="165" customWidth="1"/>
    <col min="13869" max="13869" width="37.140625" style="165" customWidth="1"/>
    <col min="13870" max="13871" width="36.85546875" style="165" customWidth="1"/>
    <col min="13872" max="13872" width="36.42578125" style="165" customWidth="1"/>
    <col min="13873" max="13874" width="36.85546875" style="165" customWidth="1"/>
    <col min="13875" max="13875" width="36.42578125" style="165" customWidth="1"/>
    <col min="13876" max="13876" width="37" style="165" customWidth="1"/>
    <col min="13877" max="13895" width="36.85546875" style="165" customWidth="1"/>
    <col min="13896" max="13896" width="37" style="165" customWidth="1"/>
    <col min="13897" max="13914" width="36.85546875" style="165" customWidth="1"/>
    <col min="13915" max="13915" width="36.42578125" style="165" customWidth="1"/>
    <col min="13916" max="13928" width="36.85546875" style="165" customWidth="1"/>
    <col min="13929" max="13929" width="36.42578125" style="165" customWidth="1"/>
    <col min="13930" max="13932" width="36.85546875" style="165" customWidth="1"/>
    <col min="13933" max="13933" width="36.42578125" style="165" customWidth="1"/>
    <col min="13934" max="13941" width="36.85546875" style="165" customWidth="1"/>
    <col min="13942" max="13942" width="36.42578125" style="165" customWidth="1"/>
    <col min="13943" max="14080" width="36.85546875" style="165"/>
    <col min="14081" max="14081" width="18.42578125" style="165" customWidth="1"/>
    <col min="14082" max="14090" width="31.42578125" style="165" customWidth="1"/>
    <col min="14091" max="14107" width="36.85546875" style="165" customWidth="1"/>
    <col min="14108" max="14108" width="37" style="165" customWidth="1"/>
    <col min="14109" max="14124" width="36.85546875" style="165" customWidth="1"/>
    <col min="14125" max="14125" width="37.140625" style="165" customWidth="1"/>
    <col min="14126" max="14127" width="36.85546875" style="165" customWidth="1"/>
    <col min="14128" max="14128" width="36.42578125" style="165" customWidth="1"/>
    <col min="14129" max="14130" width="36.85546875" style="165" customWidth="1"/>
    <col min="14131" max="14131" width="36.42578125" style="165" customWidth="1"/>
    <col min="14132" max="14132" width="37" style="165" customWidth="1"/>
    <col min="14133" max="14151" width="36.85546875" style="165" customWidth="1"/>
    <col min="14152" max="14152" width="37" style="165" customWidth="1"/>
    <col min="14153" max="14170" width="36.85546875" style="165" customWidth="1"/>
    <col min="14171" max="14171" width="36.42578125" style="165" customWidth="1"/>
    <col min="14172" max="14184" width="36.85546875" style="165" customWidth="1"/>
    <col min="14185" max="14185" width="36.42578125" style="165" customWidth="1"/>
    <col min="14186" max="14188" width="36.85546875" style="165" customWidth="1"/>
    <col min="14189" max="14189" width="36.42578125" style="165" customWidth="1"/>
    <col min="14190" max="14197" width="36.85546875" style="165" customWidth="1"/>
    <col min="14198" max="14198" width="36.42578125" style="165" customWidth="1"/>
    <col min="14199" max="14336" width="36.85546875" style="165"/>
    <col min="14337" max="14337" width="18.42578125" style="165" customWidth="1"/>
    <col min="14338" max="14346" width="31.42578125" style="165" customWidth="1"/>
    <col min="14347" max="14363" width="36.85546875" style="165" customWidth="1"/>
    <col min="14364" max="14364" width="37" style="165" customWidth="1"/>
    <col min="14365" max="14380" width="36.85546875" style="165" customWidth="1"/>
    <col min="14381" max="14381" width="37.140625" style="165" customWidth="1"/>
    <col min="14382" max="14383" width="36.85546875" style="165" customWidth="1"/>
    <col min="14384" max="14384" width="36.42578125" style="165" customWidth="1"/>
    <col min="14385" max="14386" width="36.85546875" style="165" customWidth="1"/>
    <col min="14387" max="14387" width="36.42578125" style="165" customWidth="1"/>
    <col min="14388" max="14388" width="37" style="165" customWidth="1"/>
    <col min="14389" max="14407" width="36.85546875" style="165" customWidth="1"/>
    <col min="14408" max="14408" width="37" style="165" customWidth="1"/>
    <col min="14409" max="14426" width="36.85546875" style="165" customWidth="1"/>
    <col min="14427" max="14427" width="36.42578125" style="165" customWidth="1"/>
    <col min="14428" max="14440" width="36.85546875" style="165" customWidth="1"/>
    <col min="14441" max="14441" width="36.42578125" style="165" customWidth="1"/>
    <col min="14442" max="14444" width="36.85546875" style="165" customWidth="1"/>
    <col min="14445" max="14445" width="36.42578125" style="165" customWidth="1"/>
    <col min="14446" max="14453" width="36.85546875" style="165" customWidth="1"/>
    <col min="14454" max="14454" width="36.42578125" style="165" customWidth="1"/>
    <col min="14455" max="14592" width="36.85546875" style="165"/>
    <col min="14593" max="14593" width="18.42578125" style="165" customWidth="1"/>
    <col min="14594" max="14602" width="31.42578125" style="165" customWidth="1"/>
    <col min="14603" max="14619" width="36.85546875" style="165" customWidth="1"/>
    <col min="14620" max="14620" width="37" style="165" customWidth="1"/>
    <col min="14621" max="14636" width="36.85546875" style="165" customWidth="1"/>
    <col min="14637" max="14637" width="37.140625" style="165" customWidth="1"/>
    <col min="14638" max="14639" width="36.85546875" style="165" customWidth="1"/>
    <col min="14640" max="14640" width="36.42578125" style="165" customWidth="1"/>
    <col min="14641" max="14642" width="36.85546875" style="165" customWidth="1"/>
    <col min="14643" max="14643" width="36.42578125" style="165" customWidth="1"/>
    <col min="14644" max="14644" width="37" style="165" customWidth="1"/>
    <col min="14645" max="14663" width="36.85546875" style="165" customWidth="1"/>
    <col min="14664" max="14664" width="37" style="165" customWidth="1"/>
    <col min="14665" max="14682" width="36.85546875" style="165" customWidth="1"/>
    <col min="14683" max="14683" width="36.42578125" style="165" customWidth="1"/>
    <col min="14684" max="14696" width="36.85546875" style="165" customWidth="1"/>
    <col min="14697" max="14697" width="36.42578125" style="165" customWidth="1"/>
    <col min="14698" max="14700" width="36.85546875" style="165" customWidth="1"/>
    <col min="14701" max="14701" width="36.42578125" style="165" customWidth="1"/>
    <col min="14702" max="14709" width="36.85546875" style="165" customWidth="1"/>
    <col min="14710" max="14710" width="36.42578125" style="165" customWidth="1"/>
    <col min="14711" max="14848" width="36.85546875" style="165"/>
    <col min="14849" max="14849" width="18.42578125" style="165" customWidth="1"/>
    <col min="14850" max="14858" width="31.42578125" style="165" customWidth="1"/>
    <col min="14859" max="14875" width="36.85546875" style="165" customWidth="1"/>
    <col min="14876" max="14876" width="37" style="165" customWidth="1"/>
    <col min="14877" max="14892" width="36.85546875" style="165" customWidth="1"/>
    <col min="14893" max="14893" width="37.140625" style="165" customWidth="1"/>
    <col min="14894" max="14895" width="36.85546875" style="165" customWidth="1"/>
    <col min="14896" max="14896" width="36.42578125" style="165" customWidth="1"/>
    <col min="14897" max="14898" width="36.85546875" style="165" customWidth="1"/>
    <col min="14899" max="14899" width="36.42578125" style="165" customWidth="1"/>
    <col min="14900" max="14900" width="37" style="165" customWidth="1"/>
    <col min="14901" max="14919" width="36.85546875" style="165" customWidth="1"/>
    <col min="14920" max="14920" width="37" style="165" customWidth="1"/>
    <col min="14921" max="14938" width="36.85546875" style="165" customWidth="1"/>
    <col min="14939" max="14939" width="36.42578125" style="165" customWidth="1"/>
    <col min="14940" max="14952" width="36.85546875" style="165" customWidth="1"/>
    <col min="14953" max="14953" width="36.42578125" style="165" customWidth="1"/>
    <col min="14954" max="14956" width="36.85546875" style="165" customWidth="1"/>
    <col min="14957" max="14957" width="36.42578125" style="165" customWidth="1"/>
    <col min="14958" max="14965" width="36.85546875" style="165" customWidth="1"/>
    <col min="14966" max="14966" width="36.42578125" style="165" customWidth="1"/>
    <col min="14967" max="15104" width="36.85546875" style="165"/>
    <col min="15105" max="15105" width="18.42578125" style="165" customWidth="1"/>
    <col min="15106" max="15114" width="31.42578125" style="165" customWidth="1"/>
    <col min="15115" max="15131" width="36.85546875" style="165" customWidth="1"/>
    <col min="15132" max="15132" width="37" style="165" customWidth="1"/>
    <col min="15133" max="15148" width="36.85546875" style="165" customWidth="1"/>
    <col min="15149" max="15149" width="37.140625" style="165" customWidth="1"/>
    <col min="15150" max="15151" width="36.85546875" style="165" customWidth="1"/>
    <col min="15152" max="15152" width="36.42578125" style="165" customWidth="1"/>
    <col min="15153" max="15154" width="36.85546875" style="165" customWidth="1"/>
    <col min="15155" max="15155" width="36.42578125" style="165" customWidth="1"/>
    <col min="15156" max="15156" width="37" style="165" customWidth="1"/>
    <col min="15157" max="15175" width="36.85546875" style="165" customWidth="1"/>
    <col min="15176" max="15176" width="37" style="165" customWidth="1"/>
    <col min="15177" max="15194" width="36.85546875" style="165" customWidth="1"/>
    <col min="15195" max="15195" width="36.42578125" style="165" customWidth="1"/>
    <col min="15196" max="15208" width="36.85546875" style="165" customWidth="1"/>
    <col min="15209" max="15209" width="36.42578125" style="165" customWidth="1"/>
    <col min="15210" max="15212" width="36.85546875" style="165" customWidth="1"/>
    <col min="15213" max="15213" width="36.42578125" style="165" customWidth="1"/>
    <col min="15214" max="15221" width="36.85546875" style="165" customWidth="1"/>
    <col min="15222" max="15222" width="36.42578125" style="165" customWidth="1"/>
    <col min="15223" max="15360" width="36.85546875" style="165"/>
    <col min="15361" max="15361" width="18.42578125" style="165" customWidth="1"/>
    <col min="15362" max="15370" width="31.42578125" style="165" customWidth="1"/>
    <col min="15371" max="15387" width="36.85546875" style="165" customWidth="1"/>
    <col min="15388" max="15388" width="37" style="165" customWidth="1"/>
    <col min="15389" max="15404" width="36.85546875" style="165" customWidth="1"/>
    <col min="15405" max="15405" width="37.140625" style="165" customWidth="1"/>
    <col min="15406" max="15407" width="36.85546875" style="165" customWidth="1"/>
    <col min="15408" max="15408" width="36.42578125" style="165" customWidth="1"/>
    <col min="15409" max="15410" width="36.85546875" style="165" customWidth="1"/>
    <col min="15411" max="15411" width="36.42578125" style="165" customWidth="1"/>
    <col min="15412" max="15412" width="37" style="165" customWidth="1"/>
    <col min="15413" max="15431" width="36.85546875" style="165" customWidth="1"/>
    <col min="15432" max="15432" width="37" style="165" customWidth="1"/>
    <col min="15433" max="15450" width="36.85546875" style="165" customWidth="1"/>
    <col min="15451" max="15451" width="36.42578125" style="165" customWidth="1"/>
    <col min="15452" max="15464" width="36.85546875" style="165" customWidth="1"/>
    <col min="15465" max="15465" width="36.42578125" style="165" customWidth="1"/>
    <col min="15466" max="15468" width="36.85546875" style="165" customWidth="1"/>
    <col min="15469" max="15469" width="36.42578125" style="165" customWidth="1"/>
    <col min="15470" max="15477" width="36.85546875" style="165" customWidth="1"/>
    <col min="15478" max="15478" width="36.42578125" style="165" customWidth="1"/>
    <col min="15479" max="15616" width="36.85546875" style="165"/>
    <col min="15617" max="15617" width="18.42578125" style="165" customWidth="1"/>
    <col min="15618" max="15626" width="31.42578125" style="165" customWidth="1"/>
    <col min="15627" max="15643" width="36.85546875" style="165" customWidth="1"/>
    <col min="15644" max="15644" width="37" style="165" customWidth="1"/>
    <col min="15645" max="15660" width="36.85546875" style="165" customWidth="1"/>
    <col min="15661" max="15661" width="37.140625" style="165" customWidth="1"/>
    <col min="15662" max="15663" width="36.85546875" style="165" customWidth="1"/>
    <col min="15664" max="15664" width="36.42578125" style="165" customWidth="1"/>
    <col min="15665" max="15666" width="36.85546875" style="165" customWidth="1"/>
    <col min="15667" max="15667" width="36.42578125" style="165" customWidth="1"/>
    <col min="15668" max="15668" width="37" style="165" customWidth="1"/>
    <col min="15669" max="15687" width="36.85546875" style="165" customWidth="1"/>
    <col min="15688" max="15688" width="37" style="165" customWidth="1"/>
    <col min="15689" max="15706" width="36.85546875" style="165" customWidth="1"/>
    <col min="15707" max="15707" width="36.42578125" style="165" customWidth="1"/>
    <col min="15708" max="15720" width="36.85546875" style="165" customWidth="1"/>
    <col min="15721" max="15721" width="36.42578125" style="165" customWidth="1"/>
    <col min="15722" max="15724" width="36.85546875" style="165" customWidth="1"/>
    <col min="15725" max="15725" width="36.42578125" style="165" customWidth="1"/>
    <col min="15726" max="15733" width="36.85546875" style="165" customWidth="1"/>
    <col min="15734" max="15734" width="36.42578125" style="165" customWidth="1"/>
    <col min="15735" max="15872" width="36.85546875" style="165"/>
    <col min="15873" max="15873" width="18.42578125" style="165" customWidth="1"/>
    <col min="15874" max="15882" width="31.42578125" style="165" customWidth="1"/>
    <col min="15883" max="15899" width="36.85546875" style="165" customWidth="1"/>
    <col min="15900" max="15900" width="37" style="165" customWidth="1"/>
    <col min="15901" max="15916" width="36.85546875" style="165" customWidth="1"/>
    <col min="15917" max="15917" width="37.140625" style="165" customWidth="1"/>
    <col min="15918" max="15919" width="36.85546875" style="165" customWidth="1"/>
    <col min="15920" max="15920" width="36.42578125" style="165" customWidth="1"/>
    <col min="15921" max="15922" width="36.85546875" style="165" customWidth="1"/>
    <col min="15923" max="15923" width="36.42578125" style="165" customWidth="1"/>
    <col min="15924" max="15924" width="37" style="165" customWidth="1"/>
    <col min="15925" max="15943" width="36.85546875" style="165" customWidth="1"/>
    <col min="15944" max="15944" width="37" style="165" customWidth="1"/>
    <col min="15945" max="15962" width="36.85546875" style="165" customWidth="1"/>
    <col min="15963" max="15963" width="36.42578125" style="165" customWidth="1"/>
    <col min="15964" max="15976" width="36.85546875" style="165" customWidth="1"/>
    <col min="15977" max="15977" width="36.42578125" style="165" customWidth="1"/>
    <col min="15978" max="15980" width="36.85546875" style="165" customWidth="1"/>
    <col min="15981" max="15981" width="36.42578125" style="165" customWidth="1"/>
    <col min="15982" max="15989" width="36.85546875" style="165" customWidth="1"/>
    <col min="15990" max="15990" width="36.42578125" style="165" customWidth="1"/>
    <col min="15991" max="16128" width="36.85546875" style="165"/>
    <col min="16129" max="16129" width="18.42578125" style="165" customWidth="1"/>
    <col min="16130" max="16138" width="31.42578125" style="165" customWidth="1"/>
    <col min="16139" max="16155" width="36.85546875" style="165" customWidth="1"/>
    <col min="16156" max="16156" width="37" style="165" customWidth="1"/>
    <col min="16157" max="16172" width="36.85546875" style="165" customWidth="1"/>
    <col min="16173" max="16173" width="37.140625" style="165" customWidth="1"/>
    <col min="16174" max="16175" width="36.85546875" style="165" customWidth="1"/>
    <col min="16176" max="16176" width="36.42578125" style="165" customWidth="1"/>
    <col min="16177" max="16178" width="36.85546875" style="165" customWidth="1"/>
    <col min="16179" max="16179" width="36.42578125" style="165" customWidth="1"/>
    <col min="16180" max="16180" width="37" style="165" customWidth="1"/>
    <col min="16181" max="16199" width="36.85546875" style="165" customWidth="1"/>
    <col min="16200" max="16200" width="37" style="165" customWidth="1"/>
    <col min="16201" max="16218" width="36.85546875" style="165" customWidth="1"/>
    <col min="16219" max="16219" width="36.42578125" style="165" customWidth="1"/>
    <col min="16220" max="16232" width="36.85546875" style="165" customWidth="1"/>
    <col min="16233" max="16233" width="36.42578125" style="165" customWidth="1"/>
    <col min="16234" max="16236" width="36.85546875" style="165" customWidth="1"/>
    <col min="16237" max="16237" width="36.42578125" style="165" customWidth="1"/>
    <col min="16238" max="16245" width="36.85546875" style="165" customWidth="1"/>
    <col min="16246" max="16246" width="36.42578125" style="165" customWidth="1"/>
    <col min="16247" max="16384" width="36.85546875" style="165"/>
  </cols>
  <sheetData>
    <row r="1" spans="1:245" s="109" customFormat="1" ht="12.75" customHeight="1" x14ac:dyDescent="0.25">
      <c r="A1" s="105" t="s">
        <v>117</v>
      </c>
      <c r="B1" s="106"/>
      <c r="C1" s="107"/>
      <c r="D1" s="107"/>
      <c r="E1" s="107"/>
      <c r="F1" s="107"/>
      <c r="G1" s="107"/>
      <c r="H1" s="107"/>
      <c r="I1" s="107"/>
      <c r="J1" s="107"/>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245" s="113" customFormat="1" ht="12.75" customHeight="1" x14ac:dyDescent="0.25">
      <c r="A2" s="110" t="s">
        <v>118</v>
      </c>
      <c r="B2" s="111">
        <v>1</v>
      </c>
      <c r="C2" s="111">
        <v>2</v>
      </c>
      <c r="D2" s="111">
        <v>3</v>
      </c>
      <c r="E2" s="111">
        <v>4</v>
      </c>
      <c r="F2" s="111">
        <v>5</v>
      </c>
      <c r="G2" s="111">
        <v>6</v>
      </c>
      <c r="H2" s="111">
        <v>7</v>
      </c>
      <c r="I2" s="111">
        <v>8</v>
      </c>
      <c r="J2" s="111">
        <v>9</v>
      </c>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2"/>
      <c r="AK2" s="112" t="str">
        <f t="shared" ref="AK2:CV2" si="0">IF(AK3="","",AJ2+1)</f>
        <v/>
      </c>
      <c r="AL2" s="112" t="str">
        <f t="shared" si="0"/>
        <v/>
      </c>
      <c r="AM2" s="112" t="str">
        <f t="shared" si="0"/>
        <v/>
      </c>
      <c r="AN2" s="112" t="str">
        <f t="shared" si="0"/>
        <v/>
      </c>
      <c r="AO2" s="112" t="str">
        <f t="shared" si="0"/>
        <v/>
      </c>
      <c r="AP2" s="112" t="str">
        <f t="shared" si="0"/>
        <v/>
      </c>
      <c r="AQ2" s="112" t="str">
        <f t="shared" si="0"/>
        <v/>
      </c>
      <c r="AR2" s="112" t="str">
        <f t="shared" si="0"/>
        <v/>
      </c>
      <c r="AS2" s="112" t="str">
        <f t="shared" si="0"/>
        <v/>
      </c>
      <c r="AT2" s="112" t="str">
        <f t="shared" si="0"/>
        <v/>
      </c>
      <c r="AU2" s="112" t="str">
        <f t="shared" si="0"/>
        <v/>
      </c>
      <c r="AV2" s="112" t="str">
        <f t="shared" si="0"/>
        <v/>
      </c>
      <c r="AW2" s="112" t="str">
        <f t="shared" si="0"/>
        <v/>
      </c>
      <c r="AX2" s="112" t="str">
        <f t="shared" si="0"/>
        <v/>
      </c>
      <c r="AY2" s="112" t="str">
        <f t="shared" si="0"/>
        <v/>
      </c>
      <c r="AZ2" s="112" t="str">
        <f t="shared" si="0"/>
        <v/>
      </c>
      <c r="BA2" s="112" t="str">
        <f t="shared" si="0"/>
        <v/>
      </c>
      <c r="BB2" s="112" t="str">
        <f t="shared" si="0"/>
        <v/>
      </c>
      <c r="BC2" s="112" t="str">
        <f t="shared" si="0"/>
        <v/>
      </c>
      <c r="BD2" s="112" t="str">
        <f t="shared" si="0"/>
        <v/>
      </c>
      <c r="BE2" s="112" t="str">
        <f t="shared" si="0"/>
        <v/>
      </c>
      <c r="BF2" s="112" t="str">
        <f t="shared" si="0"/>
        <v/>
      </c>
      <c r="BG2" s="112" t="str">
        <f t="shared" si="0"/>
        <v/>
      </c>
      <c r="BH2" s="112" t="str">
        <f t="shared" si="0"/>
        <v/>
      </c>
      <c r="BI2" s="112" t="str">
        <f t="shared" si="0"/>
        <v/>
      </c>
      <c r="BJ2" s="112" t="str">
        <f t="shared" si="0"/>
        <v/>
      </c>
      <c r="BK2" s="112" t="str">
        <f t="shared" si="0"/>
        <v/>
      </c>
      <c r="BL2" s="112" t="str">
        <f t="shared" si="0"/>
        <v/>
      </c>
      <c r="BM2" s="112" t="str">
        <f t="shared" si="0"/>
        <v/>
      </c>
      <c r="BN2" s="112" t="str">
        <f t="shared" si="0"/>
        <v/>
      </c>
      <c r="BO2" s="112" t="str">
        <f t="shared" si="0"/>
        <v/>
      </c>
      <c r="BP2" s="112" t="str">
        <f t="shared" si="0"/>
        <v/>
      </c>
      <c r="BQ2" s="112" t="str">
        <f t="shared" si="0"/>
        <v/>
      </c>
      <c r="BR2" s="112" t="str">
        <f t="shared" si="0"/>
        <v/>
      </c>
      <c r="BS2" s="112" t="str">
        <f t="shared" si="0"/>
        <v/>
      </c>
      <c r="BT2" s="112" t="str">
        <f t="shared" si="0"/>
        <v/>
      </c>
      <c r="BU2" s="112" t="str">
        <f t="shared" si="0"/>
        <v/>
      </c>
      <c r="BV2" s="112" t="str">
        <f t="shared" si="0"/>
        <v/>
      </c>
      <c r="BW2" s="112" t="str">
        <f t="shared" si="0"/>
        <v/>
      </c>
      <c r="BX2" s="112" t="str">
        <f t="shared" si="0"/>
        <v/>
      </c>
      <c r="BY2" s="112" t="str">
        <f t="shared" si="0"/>
        <v/>
      </c>
      <c r="BZ2" s="112" t="str">
        <f t="shared" si="0"/>
        <v/>
      </c>
      <c r="CA2" s="112" t="str">
        <f t="shared" si="0"/>
        <v/>
      </c>
      <c r="CB2" s="112" t="str">
        <f t="shared" si="0"/>
        <v/>
      </c>
      <c r="CC2" s="112" t="str">
        <f t="shared" si="0"/>
        <v/>
      </c>
      <c r="CD2" s="112" t="str">
        <f t="shared" si="0"/>
        <v/>
      </c>
      <c r="CE2" s="112" t="str">
        <f t="shared" si="0"/>
        <v/>
      </c>
      <c r="CF2" s="112" t="str">
        <f t="shared" si="0"/>
        <v/>
      </c>
      <c r="CG2" s="112" t="str">
        <f t="shared" si="0"/>
        <v/>
      </c>
      <c r="CH2" s="112" t="str">
        <f t="shared" si="0"/>
        <v/>
      </c>
      <c r="CI2" s="112" t="str">
        <f t="shared" si="0"/>
        <v/>
      </c>
      <c r="CJ2" s="112" t="str">
        <f t="shared" si="0"/>
        <v/>
      </c>
      <c r="CK2" s="112" t="str">
        <f t="shared" si="0"/>
        <v/>
      </c>
      <c r="CL2" s="112" t="str">
        <f t="shared" si="0"/>
        <v/>
      </c>
      <c r="CM2" s="112" t="str">
        <f t="shared" si="0"/>
        <v/>
      </c>
      <c r="CN2" s="112" t="str">
        <f t="shared" si="0"/>
        <v/>
      </c>
      <c r="CO2" s="112" t="str">
        <f t="shared" si="0"/>
        <v/>
      </c>
      <c r="CP2" s="112" t="str">
        <f t="shared" si="0"/>
        <v/>
      </c>
      <c r="CQ2" s="112" t="str">
        <f t="shared" si="0"/>
        <v/>
      </c>
      <c r="CR2" s="112" t="str">
        <f t="shared" si="0"/>
        <v/>
      </c>
      <c r="CS2" s="112" t="str">
        <f t="shared" si="0"/>
        <v/>
      </c>
      <c r="CT2" s="112" t="str">
        <f t="shared" si="0"/>
        <v/>
      </c>
      <c r="CU2" s="112" t="str">
        <f t="shared" si="0"/>
        <v/>
      </c>
      <c r="CV2" s="112" t="str">
        <f t="shared" si="0"/>
        <v/>
      </c>
      <c r="CW2" s="112" t="str">
        <f t="shared" ref="CW2:FH2" si="1">IF(CW3="","",CV2+1)</f>
        <v/>
      </c>
      <c r="CX2" s="112" t="str">
        <f t="shared" si="1"/>
        <v/>
      </c>
      <c r="CY2" s="112" t="str">
        <f t="shared" si="1"/>
        <v/>
      </c>
      <c r="CZ2" s="112" t="str">
        <f t="shared" si="1"/>
        <v/>
      </c>
      <c r="DA2" s="112" t="str">
        <f t="shared" si="1"/>
        <v/>
      </c>
      <c r="DB2" s="112" t="str">
        <f t="shared" si="1"/>
        <v/>
      </c>
      <c r="DC2" s="112" t="str">
        <f t="shared" si="1"/>
        <v/>
      </c>
      <c r="DD2" s="112" t="str">
        <f t="shared" si="1"/>
        <v/>
      </c>
      <c r="DE2" s="112" t="str">
        <f t="shared" si="1"/>
        <v/>
      </c>
      <c r="DF2" s="112" t="str">
        <f t="shared" si="1"/>
        <v/>
      </c>
      <c r="DG2" s="112" t="str">
        <f t="shared" si="1"/>
        <v/>
      </c>
      <c r="DH2" s="112" t="str">
        <f t="shared" si="1"/>
        <v/>
      </c>
      <c r="DI2" s="112" t="str">
        <f t="shared" si="1"/>
        <v/>
      </c>
      <c r="DJ2" s="112" t="str">
        <f t="shared" si="1"/>
        <v/>
      </c>
      <c r="DK2" s="112" t="str">
        <f t="shared" si="1"/>
        <v/>
      </c>
      <c r="DL2" s="112" t="str">
        <f t="shared" si="1"/>
        <v/>
      </c>
      <c r="DM2" s="112" t="str">
        <f t="shared" si="1"/>
        <v/>
      </c>
      <c r="DN2" s="112" t="str">
        <f t="shared" si="1"/>
        <v/>
      </c>
      <c r="DO2" s="112" t="str">
        <f t="shared" si="1"/>
        <v/>
      </c>
      <c r="DP2" s="112" t="str">
        <f t="shared" si="1"/>
        <v/>
      </c>
      <c r="DQ2" s="112" t="str">
        <f t="shared" si="1"/>
        <v/>
      </c>
      <c r="DR2" s="112" t="str">
        <f t="shared" si="1"/>
        <v/>
      </c>
      <c r="DS2" s="112" t="str">
        <f t="shared" si="1"/>
        <v/>
      </c>
      <c r="DT2" s="112" t="str">
        <f t="shared" si="1"/>
        <v/>
      </c>
      <c r="DU2" s="112" t="str">
        <f t="shared" si="1"/>
        <v/>
      </c>
      <c r="DV2" s="112" t="str">
        <f t="shared" si="1"/>
        <v/>
      </c>
      <c r="DW2" s="112" t="str">
        <f t="shared" si="1"/>
        <v/>
      </c>
      <c r="DX2" s="112" t="str">
        <f t="shared" si="1"/>
        <v/>
      </c>
      <c r="DY2" s="112" t="str">
        <f t="shared" si="1"/>
        <v/>
      </c>
      <c r="DZ2" s="112" t="str">
        <f t="shared" si="1"/>
        <v/>
      </c>
      <c r="EA2" s="112" t="str">
        <f t="shared" si="1"/>
        <v/>
      </c>
      <c r="EB2" s="112" t="str">
        <f t="shared" si="1"/>
        <v/>
      </c>
      <c r="EC2" s="112" t="str">
        <f t="shared" si="1"/>
        <v/>
      </c>
      <c r="ED2" s="112" t="str">
        <f t="shared" si="1"/>
        <v/>
      </c>
      <c r="EE2" s="112" t="str">
        <f t="shared" si="1"/>
        <v/>
      </c>
      <c r="EF2" s="112" t="str">
        <f t="shared" si="1"/>
        <v/>
      </c>
      <c r="EG2" s="112" t="str">
        <f t="shared" si="1"/>
        <v/>
      </c>
      <c r="EH2" s="112" t="str">
        <f t="shared" si="1"/>
        <v/>
      </c>
      <c r="EI2" s="112" t="str">
        <f t="shared" si="1"/>
        <v/>
      </c>
      <c r="EJ2" s="112" t="str">
        <f t="shared" si="1"/>
        <v/>
      </c>
      <c r="EK2" s="112" t="str">
        <f t="shared" si="1"/>
        <v/>
      </c>
      <c r="EL2" s="112" t="str">
        <f t="shared" si="1"/>
        <v/>
      </c>
      <c r="EM2" s="112" t="str">
        <f t="shared" si="1"/>
        <v/>
      </c>
      <c r="EN2" s="112" t="str">
        <f t="shared" si="1"/>
        <v/>
      </c>
      <c r="EO2" s="112" t="str">
        <f t="shared" si="1"/>
        <v/>
      </c>
      <c r="EP2" s="112" t="str">
        <f t="shared" si="1"/>
        <v/>
      </c>
      <c r="EQ2" s="112" t="str">
        <f t="shared" si="1"/>
        <v/>
      </c>
      <c r="ER2" s="112" t="str">
        <f t="shared" si="1"/>
        <v/>
      </c>
      <c r="ES2" s="112" t="str">
        <f t="shared" si="1"/>
        <v/>
      </c>
      <c r="ET2" s="112" t="str">
        <f t="shared" si="1"/>
        <v/>
      </c>
      <c r="EU2" s="112" t="str">
        <f t="shared" si="1"/>
        <v/>
      </c>
      <c r="EV2" s="112" t="str">
        <f t="shared" si="1"/>
        <v/>
      </c>
      <c r="EW2" s="112" t="str">
        <f t="shared" si="1"/>
        <v/>
      </c>
      <c r="EX2" s="112" t="str">
        <f t="shared" si="1"/>
        <v/>
      </c>
      <c r="EY2" s="112" t="str">
        <f t="shared" si="1"/>
        <v/>
      </c>
      <c r="EZ2" s="112" t="str">
        <f t="shared" si="1"/>
        <v/>
      </c>
      <c r="FA2" s="112" t="str">
        <f t="shared" si="1"/>
        <v/>
      </c>
      <c r="FB2" s="112" t="str">
        <f t="shared" si="1"/>
        <v/>
      </c>
      <c r="FC2" s="112" t="str">
        <f t="shared" si="1"/>
        <v/>
      </c>
      <c r="FD2" s="112" t="str">
        <f t="shared" si="1"/>
        <v/>
      </c>
      <c r="FE2" s="112" t="str">
        <f t="shared" si="1"/>
        <v/>
      </c>
      <c r="FF2" s="112" t="str">
        <f t="shared" si="1"/>
        <v/>
      </c>
      <c r="FG2" s="112" t="str">
        <f t="shared" si="1"/>
        <v/>
      </c>
      <c r="FH2" s="112" t="str">
        <f t="shared" si="1"/>
        <v/>
      </c>
      <c r="FI2" s="112" t="str">
        <f t="shared" ref="FI2:HT2" si="2">IF(FI3="","",FH2+1)</f>
        <v/>
      </c>
      <c r="FJ2" s="112" t="str">
        <f t="shared" si="2"/>
        <v/>
      </c>
      <c r="FK2" s="112" t="str">
        <f t="shared" si="2"/>
        <v/>
      </c>
      <c r="FL2" s="112" t="str">
        <f t="shared" si="2"/>
        <v/>
      </c>
      <c r="FM2" s="112" t="str">
        <f t="shared" si="2"/>
        <v/>
      </c>
      <c r="FN2" s="112" t="str">
        <f t="shared" si="2"/>
        <v/>
      </c>
      <c r="FO2" s="112" t="str">
        <f t="shared" si="2"/>
        <v/>
      </c>
      <c r="FP2" s="112" t="str">
        <f t="shared" si="2"/>
        <v/>
      </c>
      <c r="FQ2" s="112" t="str">
        <f t="shared" si="2"/>
        <v/>
      </c>
      <c r="FR2" s="112" t="str">
        <f t="shared" si="2"/>
        <v/>
      </c>
      <c r="FS2" s="112" t="str">
        <f t="shared" si="2"/>
        <v/>
      </c>
      <c r="FT2" s="112" t="str">
        <f t="shared" si="2"/>
        <v/>
      </c>
      <c r="FU2" s="112" t="str">
        <f t="shared" si="2"/>
        <v/>
      </c>
      <c r="FV2" s="112" t="str">
        <f t="shared" si="2"/>
        <v/>
      </c>
      <c r="FW2" s="112" t="str">
        <f t="shared" si="2"/>
        <v/>
      </c>
      <c r="FX2" s="112" t="str">
        <f t="shared" si="2"/>
        <v/>
      </c>
      <c r="FY2" s="112" t="str">
        <f t="shared" si="2"/>
        <v/>
      </c>
      <c r="FZ2" s="112" t="str">
        <f t="shared" si="2"/>
        <v/>
      </c>
      <c r="GA2" s="112" t="str">
        <f t="shared" si="2"/>
        <v/>
      </c>
      <c r="GB2" s="112" t="str">
        <f t="shared" si="2"/>
        <v/>
      </c>
      <c r="GC2" s="112" t="str">
        <f t="shared" si="2"/>
        <v/>
      </c>
      <c r="GD2" s="112" t="str">
        <f t="shared" si="2"/>
        <v/>
      </c>
      <c r="GE2" s="112" t="str">
        <f t="shared" si="2"/>
        <v/>
      </c>
      <c r="GF2" s="112" t="str">
        <f t="shared" si="2"/>
        <v/>
      </c>
      <c r="GG2" s="112" t="str">
        <f t="shared" si="2"/>
        <v/>
      </c>
      <c r="GH2" s="112" t="str">
        <f t="shared" si="2"/>
        <v/>
      </c>
      <c r="GI2" s="112" t="str">
        <f t="shared" si="2"/>
        <v/>
      </c>
      <c r="GJ2" s="112" t="str">
        <f t="shared" si="2"/>
        <v/>
      </c>
      <c r="GK2" s="112" t="str">
        <f t="shared" si="2"/>
        <v/>
      </c>
      <c r="GL2" s="112" t="str">
        <f t="shared" si="2"/>
        <v/>
      </c>
      <c r="GM2" s="112" t="str">
        <f t="shared" si="2"/>
        <v/>
      </c>
      <c r="GN2" s="112" t="str">
        <f t="shared" si="2"/>
        <v/>
      </c>
      <c r="GO2" s="112" t="str">
        <f t="shared" si="2"/>
        <v/>
      </c>
      <c r="GP2" s="112" t="str">
        <f t="shared" si="2"/>
        <v/>
      </c>
      <c r="GQ2" s="112" t="str">
        <f t="shared" si="2"/>
        <v/>
      </c>
      <c r="GR2" s="112" t="str">
        <f t="shared" si="2"/>
        <v/>
      </c>
      <c r="GS2" s="112" t="str">
        <f t="shared" si="2"/>
        <v/>
      </c>
      <c r="GT2" s="112" t="str">
        <f t="shared" si="2"/>
        <v/>
      </c>
      <c r="GU2" s="112" t="str">
        <f t="shared" si="2"/>
        <v/>
      </c>
      <c r="GV2" s="112" t="str">
        <f t="shared" si="2"/>
        <v/>
      </c>
      <c r="GW2" s="112" t="str">
        <f t="shared" si="2"/>
        <v/>
      </c>
      <c r="GX2" s="112" t="str">
        <f t="shared" si="2"/>
        <v/>
      </c>
      <c r="GY2" s="112" t="str">
        <f t="shared" si="2"/>
        <v/>
      </c>
      <c r="GZ2" s="112" t="str">
        <f t="shared" si="2"/>
        <v/>
      </c>
      <c r="HA2" s="112" t="str">
        <f t="shared" si="2"/>
        <v/>
      </c>
      <c r="HB2" s="112" t="str">
        <f t="shared" si="2"/>
        <v/>
      </c>
      <c r="HC2" s="112" t="str">
        <f t="shared" si="2"/>
        <v/>
      </c>
      <c r="HD2" s="112" t="str">
        <f t="shared" si="2"/>
        <v/>
      </c>
      <c r="HE2" s="112" t="str">
        <f t="shared" si="2"/>
        <v/>
      </c>
      <c r="HF2" s="112" t="str">
        <f t="shared" si="2"/>
        <v/>
      </c>
      <c r="HG2" s="112" t="str">
        <f t="shared" si="2"/>
        <v/>
      </c>
      <c r="HH2" s="112" t="str">
        <f t="shared" si="2"/>
        <v/>
      </c>
      <c r="HI2" s="112" t="str">
        <f t="shared" si="2"/>
        <v/>
      </c>
      <c r="HJ2" s="112" t="str">
        <f t="shared" si="2"/>
        <v/>
      </c>
      <c r="HK2" s="112" t="str">
        <f t="shared" si="2"/>
        <v/>
      </c>
      <c r="HL2" s="112" t="str">
        <f t="shared" si="2"/>
        <v/>
      </c>
      <c r="HM2" s="112" t="str">
        <f t="shared" si="2"/>
        <v/>
      </c>
      <c r="HN2" s="112" t="str">
        <f t="shared" si="2"/>
        <v/>
      </c>
      <c r="HO2" s="112" t="str">
        <f t="shared" si="2"/>
        <v/>
      </c>
      <c r="HP2" s="112" t="str">
        <f t="shared" si="2"/>
        <v/>
      </c>
      <c r="HQ2" s="112" t="str">
        <f t="shared" si="2"/>
        <v/>
      </c>
      <c r="HR2" s="112" t="str">
        <f t="shared" si="2"/>
        <v/>
      </c>
      <c r="HS2" s="112" t="str">
        <f t="shared" si="2"/>
        <v/>
      </c>
      <c r="HT2" s="112" t="str">
        <f t="shared" si="2"/>
        <v/>
      </c>
      <c r="HU2" s="112" t="str">
        <f t="shared" ref="HU2:IK2" si="3">IF(HU3="","",HT2+1)</f>
        <v/>
      </c>
      <c r="HV2" s="112" t="str">
        <f t="shared" si="3"/>
        <v/>
      </c>
      <c r="HW2" s="112" t="str">
        <f t="shared" si="3"/>
        <v/>
      </c>
      <c r="HX2" s="112" t="str">
        <f t="shared" si="3"/>
        <v/>
      </c>
      <c r="HY2" s="112" t="str">
        <f t="shared" si="3"/>
        <v/>
      </c>
      <c r="HZ2" s="112" t="str">
        <f t="shared" si="3"/>
        <v/>
      </c>
      <c r="IA2" s="112" t="str">
        <f t="shared" si="3"/>
        <v/>
      </c>
      <c r="IB2" s="112" t="str">
        <f t="shared" si="3"/>
        <v/>
      </c>
      <c r="IC2" s="112" t="str">
        <f t="shared" si="3"/>
        <v/>
      </c>
      <c r="ID2" s="112" t="str">
        <f t="shared" si="3"/>
        <v/>
      </c>
      <c r="IE2" s="112" t="str">
        <f t="shared" si="3"/>
        <v/>
      </c>
      <c r="IF2" s="112" t="str">
        <f t="shared" si="3"/>
        <v/>
      </c>
      <c r="IG2" s="112" t="str">
        <f t="shared" si="3"/>
        <v/>
      </c>
      <c r="IH2" s="112" t="str">
        <f t="shared" si="3"/>
        <v/>
      </c>
      <c r="II2" s="112" t="str">
        <f t="shared" si="3"/>
        <v/>
      </c>
      <c r="IJ2" s="112" t="str">
        <f t="shared" si="3"/>
        <v/>
      </c>
      <c r="IK2" s="112" t="str">
        <f t="shared" si="3"/>
        <v/>
      </c>
    </row>
    <row r="3" spans="1:245" s="118" customFormat="1" x14ac:dyDescent="0.2">
      <c r="A3" s="114" t="s">
        <v>119</v>
      </c>
      <c r="B3" s="115" t="s">
        <v>289</v>
      </c>
      <c r="C3" s="115" t="s">
        <v>280</v>
      </c>
      <c r="D3" s="116"/>
      <c r="E3" s="116"/>
      <c r="F3" s="117"/>
      <c r="G3" s="115"/>
      <c r="H3" s="115"/>
      <c r="I3" s="115"/>
      <c r="J3" s="115"/>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row>
    <row r="4" spans="1:245" s="118" customFormat="1" ht="38.25" x14ac:dyDescent="0.2">
      <c r="A4" s="114" t="s">
        <v>120</v>
      </c>
      <c r="B4" s="115" t="s">
        <v>290</v>
      </c>
      <c r="C4" s="120" t="s">
        <v>281</v>
      </c>
      <c r="D4" s="115"/>
      <c r="E4" s="115"/>
      <c r="F4" s="117"/>
      <c r="G4" s="115"/>
      <c r="H4" s="115"/>
      <c r="I4" s="115"/>
      <c r="J4" s="115"/>
      <c r="K4" s="116"/>
      <c r="L4" s="115"/>
      <c r="M4" s="115"/>
      <c r="N4" s="115"/>
      <c r="O4" s="116"/>
      <c r="P4" s="116"/>
      <c r="Q4" s="115"/>
      <c r="R4" s="115"/>
      <c r="S4" s="115"/>
      <c r="T4" s="115"/>
      <c r="U4" s="115"/>
      <c r="V4" s="115"/>
      <c r="W4" s="115"/>
      <c r="X4" s="121"/>
      <c r="Y4" s="115"/>
      <c r="Z4" s="116"/>
      <c r="AA4" s="115"/>
      <c r="AB4" s="115"/>
      <c r="AC4" s="116"/>
      <c r="AD4" s="116"/>
      <c r="AE4" s="116"/>
      <c r="AF4" s="116"/>
      <c r="AG4" s="116"/>
      <c r="AH4" s="116"/>
      <c r="AI4" s="116"/>
      <c r="AQ4" s="122"/>
      <c r="AR4" s="122"/>
      <c r="AS4" s="122"/>
      <c r="AT4" s="122"/>
      <c r="AU4" s="122"/>
      <c r="AV4" s="122"/>
      <c r="AW4" s="122"/>
      <c r="GA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row>
    <row r="5" spans="1:245" s="127" customFormat="1" x14ac:dyDescent="0.2">
      <c r="A5" s="123" t="s">
        <v>121</v>
      </c>
      <c r="B5" s="124"/>
      <c r="C5" s="124" t="s">
        <v>282</v>
      </c>
      <c r="D5" s="124"/>
      <c r="E5" s="125"/>
      <c r="F5" s="126"/>
      <c r="G5" s="124"/>
      <c r="H5" s="124"/>
      <c r="I5" s="124"/>
      <c r="J5" s="124"/>
      <c r="K5" s="124"/>
      <c r="L5" s="125"/>
      <c r="M5" s="124"/>
      <c r="N5" s="125"/>
      <c r="O5" s="125"/>
      <c r="P5" s="125"/>
      <c r="Q5" s="124"/>
      <c r="R5" s="125"/>
      <c r="S5" s="124"/>
      <c r="T5" s="125"/>
      <c r="U5" s="124"/>
      <c r="V5" s="125"/>
      <c r="W5" s="124"/>
      <c r="X5" s="125"/>
      <c r="Y5" s="124"/>
      <c r="Z5" s="124"/>
      <c r="AA5" s="125"/>
      <c r="AB5" s="125"/>
      <c r="AC5" s="125"/>
      <c r="AD5" s="125"/>
      <c r="AE5" s="125"/>
      <c r="AF5" s="125"/>
      <c r="AG5" s="125"/>
      <c r="AH5" s="125"/>
      <c r="AI5" s="125"/>
      <c r="DO5" s="128"/>
      <c r="GC5" s="129"/>
      <c r="GD5" s="129"/>
      <c r="GE5" s="129"/>
      <c r="GF5" s="129"/>
      <c r="GG5" s="129"/>
      <c r="GH5" s="129"/>
      <c r="GI5" s="129"/>
      <c r="GJ5" s="129"/>
      <c r="GK5" s="129"/>
      <c r="GL5" s="129"/>
      <c r="GM5" s="129"/>
      <c r="GN5" s="129"/>
      <c r="GO5" s="129"/>
      <c r="GP5" s="129"/>
      <c r="GQ5" s="129"/>
      <c r="GR5" s="129"/>
      <c r="GS5" s="129"/>
      <c r="GT5" s="129"/>
      <c r="GU5" s="129"/>
      <c r="GV5" s="129"/>
      <c r="GW5" s="130"/>
      <c r="GX5" s="129"/>
      <c r="GY5" s="129"/>
      <c r="GZ5" s="129"/>
      <c r="HA5" s="129"/>
      <c r="HB5" s="129"/>
    </row>
    <row r="6" spans="1:245" s="127" customFormat="1" x14ac:dyDescent="0.2">
      <c r="A6" s="123" t="s">
        <v>122</v>
      </c>
      <c r="B6" s="124" t="s">
        <v>291</v>
      </c>
      <c r="C6" s="124"/>
      <c r="D6" s="125"/>
      <c r="E6" s="125"/>
      <c r="F6" s="126"/>
      <c r="G6" s="124"/>
      <c r="H6" s="124"/>
      <c r="I6" s="124"/>
      <c r="J6" s="124"/>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row>
    <row r="7" spans="1:245" s="134" customFormat="1" x14ac:dyDescent="0.2">
      <c r="A7" s="114" t="s">
        <v>123</v>
      </c>
      <c r="B7" s="131" t="s">
        <v>292</v>
      </c>
      <c r="C7" s="131" t="s">
        <v>283</v>
      </c>
      <c r="D7" s="131"/>
      <c r="E7" s="132"/>
      <c r="F7" s="133"/>
      <c r="G7" s="131"/>
      <c r="H7" s="131"/>
      <c r="I7" s="131"/>
      <c r="J7" s="131"/>
      <c r="K7" s="132"/>
      <c r="L7" s="132"/>
      <c r="M7" s="131"/>
      <c r="N7" s="132"/>
      <c r="O7" s="132"/>
      <c r="P7" s="132"/>
      <c r="Q7" s="131"/>
      <c r="R7" s="132"/>
      <c r="S7" s="131"/>
      <c r="T7" s="132"/>
      <c r="U7" s="132"/>
      <c r="V7" s="132"/>
      <c r="W7" s="132"/>
      <c r="X7" s="132"/>
      <c r="Y7" s="132"/>
      <c r="Z7" s="132"/>
      <c r="AA7" s="132"/>
      <c r="AB7" s="132"/>
      <c r="AC7" s="132"/>
      <c r="AD7" s="132"/>
      <c r="AE7" s="132"/>
      <c r="AF7" s="132"/>
      <c r="AG7" s="132"/>
      <c r="AH7" s="132"/>
      <c r="AI7" s="132"/>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row>
    <row r="8" spans="1:245" s="134" customFormat="1" x14ac:dyDescent="0.2">
      <c r="A8" s="114" t="s">
        <v>124</v>
      </c>
      <c r="B8" s="131" t="s">
        <v>293</v>
      </c>
      <c r="C8" s="131"/>
      <c r="D8" s="132"/>
      <c r="E8" s="132"/>
      <c r="F8" s="133"/>
      <c r="G8" s="131"/>
      <c r="H8" s="131"/>
      <c r="I8" s="131"/>
      <c r="J8" s="131"/>
      <c r="K8" s="132"/>
      <c r="L8" s="132"/>
      <c r="M8" s="132"/>
      <c r="N8" s="131"/>
      <c r="O8" s="132"/>
      <c r="P8" s="132"/>
      <c r="Q8" s="132"/>
      <c r="R8" s="132"/>
      <c r="S8" s="131"/>
      <c r="T8" s="132"/>
      <c r="U8" s="132"/>
      <c r="V8" s="132"/>
      <c r="W8" s="132"/>
      <c r="X8" s="132"/>
      <c r="Y8" s="132"/>
      <c r="Z8" s="132"/>
      <c r="AA8" s="132"/>
      <c r="AB8" s="132"/>
      <c r="AC8" s="132"/>
      <c r="AD8" s="132"/>
      <c r="AE8" s="132"/>
      <c r="AF8" s="132"/>
      <c r="AG8" s="132"/>
      <c r="AH8" s="132"/>
      <c r="AI8" s="132"/>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row>
    <row r="9" spans="1:245" s="127" customFormat="1" x14ac:dyDescent="0.2">
      <c r="A9" s="123" t="s">
        <v>125</v>
      </c>
      <c r="B9" s="124" t="s">
        <v>294</v>
      </c>
      <c r="C9" s="136" t="s">
        <v>284</v>
      </c>
      <c r="D9" s="136"/>
      <c r="E9" s="125"/>
      <c r="F9" s="126"/>
      <c r="G9" s="124"/>
      <c r="H9" s="124"/>
      <c r="I9" s="124"/>
      <c r="J9" s="124"/>
      <c r="K9" s="125"/>
      <c r="L9" s="124"/>
      <c r="M9" s="124"/>
      <c r="N9" s="125"/>
      <c r="O9" s="125"/>
      <c r="P9" s="125"/>
      <c r="Q9" s="136"/>
      <c r="R9" s="125"/>
      <c r="S9" s="124"/>
      <c r="T9" s="124"/>
      <c r="U9" s="124"/>
      <c r="V9" s="125"/>
      <c r="W9" s="125"/>
      <c r="X9" s="125"/>
      <c r="Y9" s="125"/>
      <c r="Z9" s="125"/>
      <c r="AA9" s="125"/>
      <c r="AB9" s="125"/>
      <c r="AC9" s="125"/>
      <c r="AD9" s="125"/>
      <c r="AE9" s="125"/>
      <c r="AF9" s="125"/>
      <c r="AG9" s="125"/>
      <c r="AH9" s="125"/>
      <c r="AI9" s="125"/>
      <c r="AY9" s="128"/>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row>
    <row r="10" spans="1:245" s="127" customFormat="1" x14ac:dyDescent="0.2">
      <c r="A10" s="123" t="s">
        <v>126</v>
      </c>
      <c r="B10" s="124" t="s">
        <v>295</v>
      </c>
      <c r="C10" s="124"/>
      <c r="D10" s="124"/>
      <c r="E10" s="125"/>
      <c r="F10" s="126"/>
      <c r="G10" s="124"/>
      <c r="H10" s="124"/>
      <c r="I10" s="124"/>
      <c r="J10" s="124"/>
      <c r="K10" s="125"/>
      <c r="L10" s="125"/>
      <c r="M10" s="125"/>
      <c r="N10" s="125"/>
      <c r="O10" s="125"/>
      <c r="P10" s="125"/>
      <c r="Q10" s="124"/>
      <c r="R10" s="125"/>
      <c r="S10" s="125"/>
      <c r="T10" s="125"/>
      <c r="U10" s="125"/>
      <c r="V10" s="125"/>
      <c r="W10" s="125"/>
      <c r="X10" s="125"/>
      <c r="Y10" s="125"/>
      <c r="Z10" s="125"/>
      <c r="AA10" s="125"/>
      <c r="AB10" s="125"/>
      <c r="AC10" s="125"/>
      <c r="AD10" s="125"/>
      <c r="AE10" s="125"/>
      <c r="AF10" s="125"/>
      <c r="AG10" s="125"/>
      <c r="AH10" s="125"/>
      <c r="AI10" s="125"/>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row>
    <row r="11" spans="1:245" s="134" customFormat="1" x14ac:dyDescent="0.2">
      <c r="A11" s="114" t="s">
        <v>127</v>
      </c>
      <c r="B11" s="131"/>
      <c r="C11" s="131"/>
      <c r="D11" s="132"/>
      <c r="E11" s="132"/>
      <c r="F11" s="133"/>
      <c r="G11" s="131"/>
      <c r="H11" s="131"/>
      <c r="I11" s="131"/>
      <c r="J11" s="131"/>
      <c r="K11" s="132"/>
      <c r="L11" s="132"/>
      <c r="M11" s="132"/>
      <c r="N11" s="132"/>
      <c r="O11" s="132"/>
      <c r="P11" s="132"/>
      <c r="Q11" s="132"/>
      <c r="R11" s="132"/>
      <c r="S11" s="131"/>
      <c r="T11" s="132"/>
      <c r="U11" s="132"/>
      <c r="V11" s="132"/>
      <c r="W11" s="132"/>
      <c r="X11" s="131"/>
      <c r="Y11" s="132"/>
      <c r="Z11" s="132"/>
      <c r="AA11" s="132"/>
      <c r="AB11" s="132"/>
      <c r="AC11" s="132"/>
      <c r="AD11" s="132"/>
      <c r="AE11" s="132"/>
      <c r="AF11" s="132"/>
      <c r="AG11" s="132"/>
      <c r="AH11" s="132"/>
      <c r="AI11" s="132"/>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row>
    <row r="12" spans="1:245" s="134" customFormat="1" ht="25.5" x14ac:dyDescent="0.2">
      <c r="A12" s="114" t="s">
        <v>128</v>
      </c>
      <c r="B12" s="131"/>
      <c r="C12" s="131"/>
      <c r="D12" s="132"/>
      <c r="E12" s="132"/>
      <c r="F12" s="133"/>
      <c r="G12" s="131"/>
      <c r="H12" s="131"/>
      <c r="I12" s="131"/>
      <c r="J12" s="131"/>
      <c r="K12" s="132"/>
      <c r="L12" s="132"/>
      <c r="M12" s="132"/>
      <c r="N12" s="132"/>
      <c r="O12" s="132"/>
      <c r="P12" s="132"/>
      <c r="Q12" s="132"/>
      <c r="R12" s="132"/>
      <c r="S12" s="131"/>
      <c r="T12" s="132"/>
      <c r="U12" s="132"/>
      <c r="V12" s="132"/>
      <c r="W12" s="132"/>
      <c r="X12" s="131"/>
      <c r="Y12" s="132"/>
      <c r="Z12" s="132"/>
      <c r="AA12" s="132"/>
      <c r="AB12" s="132"/>
      <c r="AC12" s="132"/>
      <c r="AD12" s="132"/>
      <c r="AE12" s="132"/>
      <c r="AF12" s="132"/>
      <c r="AG12" s="132"/>
      <c r="AH12" s="132"/>
      <c r="AI12" s="132"/>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row>
    <row r="13" spans="1:245" s="127" customFormat="1" x14ac:dyDescent="0.2">
      <c r="A13" s="123" t="s">
        <v>129</v>
      </c>
      <c r="B13" s="124"/>
      <c r="C13" s="124"/>
      <c r="D13" s="125"/>
      <c r="E13" s="125"/>
      <c r="F13" s="126"/>
      <c r="G13" s="124"/>
      <c r="H13" s="124"/>
      <c r="I13" s="124"/>
      <c r="J13" s="124"/>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row>
    <row r="14" spans="1:245" s="127" customFormat="1" x14ac:dyDescent="0.2">
      <c r="A14" s="123" t="s">
        <v>130</v>
      </c>
      <c r="B14" s="124"/>
      <c r="C14" s="124"/>
      <c r="D14" s="125"/>
      <c r="E14" s="125"/>
      <c r="F14" s="126"/>
      <c r="G14" s="124"/>
      <c r="H14" s="124"/>
      <c r="I14" s="124"/>
      <c r="J14" s="124"/>
      <c r="K14" s="125"/>
      <c r="L14" s="125"/>
      <c r="M14" s="125"/>
      <c r="N14" s="124"/>
      <c r="O14" s="125"/>
      <c r="P14" s="125"/>
      <c r="Q14" s="125"/>
      <c r="R14" s="125"/>
      <c r="S14" s="125"/>
      <c r="T14" s="125"/>
      <c r="U14" s="125"/>
      <c r="V14" s="125"/>
      <c r="W14" s="125"/>
      <c r="X14" s="125"/>
      <c r="Y14" s="125"/>
      <c r="Z14" s="125"/>
      <c r="AA14" s="125"/>
      <c r="AB14" s="125"/>
      <c r="AC14" s="125"/>
      <c r="AD14" s="125"/>
      <c r="AE14" s="125"/>
      <c r="AF14" s="125"/>
      <c r="AG14" s="125"/>
      <c r="AH14" s="125"/>
      <c r="AI14" s="125"/>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row>
    <row r="15" spans="1:245" s="118" customFormat="1" x14ac:dyDescent="0.2">
      <c r="A15" s="114" t="s">
        <v>131</v>
      </c>
      <c r="B15" s="115"/>
      <c r="C15" s="115"/>
      <c r="D15" s="116"/>
      <c r="E15" s="116"/>
      <c r="F15" s="117"/>
      <c r="G15" s="115"/>
      <c r="H15" s="115"/>
      <c r="I15" s="115"/>
      <c r="J15" s="11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row>
    <row r="16" spans="1:245" s="134" customFormat="1" x14ac:dyDescent="0.2">
      <c r="A16" s="114" t="s">
        <v>132</v>
      </c>
      <c r="B16" s="131"/>
      <c r="C16" s="131"/>
      <c r="D16" s="132"/>
      <c r="E16" s="132"/>
      <c r="F16" s="133"/>
      <c r="G16" s="131"/>
      <c r="H16" s="131"/>
      <c r="I16" s="131"/>
      <c r="J16" s="131"/>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CC16" s="118"/>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row>
    <row r="17" spans="1:210" s="140" customFormat="1" x14ac:dyDescent="0.2">
      <c r="A17" s="123" t="s">
        <v>133</v>
      </c>
      <c r="B17" s="137"/>
      <c r="C17" s="137"/>
      <c r="D17" s="138"/>
      <c r="E17" s="138"/>
      <c r="F17" s="139"/>
      <c r="G17" s="137"/>
      <c r="H17" s="137"/>
      <c r="I17" s="137"/>
      <c r="J17" s="137"/>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row>
    <row r="18" spans="1:210" s="140" customFormat="1" x14ac:dyDescent="0.2">
      <c r="A18" s="123" t="s">
        <v>134</v>
      </c>
      <c r="B18" s="137"/>
      <c r="C18" s="137"/>
      <c r="D18" s="138"/>
      <c r="E18" s="138"/>
      <c r="F18" s="139"/>
      <c r="G18" s="137"/>
      <c r="H18" s="137"/>
      <c r="I18" s="137"/>
      <c r="J18" s="137"/>
      <c r="K18" s="138"/>
      <c r="L18" s="138"/>
      <c r="M18" s="138"/>
      <c r="N18" s="138"/>
      <c r="O18" s="138"/>
      <c r="P18" s="138"/>
      <c r="Q18" s="138"/>
      <c r="R18" s="138"/>
      <c r="S18" s="138"/>
      <c r="T18" s="138"/>
      <c r="U18" s="138"/>
      <c r="V18" s="138"/>
      <c r="W18" s="138"/>
      <c r="X18" s="142"/>
      <c r="Y18" s="138"/>
      <c r="Z18" s="138"/>
      <c r="AA18" s="138"/>
      <c r="AB18" s="138"/>
      <c r="AC18" s="138"/>
      <c r="AD18" s="138"/>
      <c r="AE18" s="138"/>
      <c r="AF18" s="138"/>
      <c r="AG18" s="138"/>
      <c r="AH18" s="138"/>
      <c r="AI18" s="138"/>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row>
    <row r="19" spans="1:210" s="118" customFormat="1" x14ac:dyDescent="0.2">
      <c r="A19" s="114" t="s">
        <v>135</v>
      </c>
      <c r="B19" s="115"/>
      <c r="C19" s="115"/>
      <c r="D19" s="116"/>
      <c r="E19" s="116"/>
      <c r="F19" s="117"/>
      <c r="G19" s="115"/>
      <c r="H19" s="115"/>
      <c r="I19" s="115"/>
      <c r="J19" s="115"/>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row>
    <row r="20" spans="1:210" s="148" customFormat="1" x14ac:dyDescent="0.25">
      <c r="A20" s="143" t="s">
        <v>136</v>
      </c>
      <c r="B20" s="144"/>
      <c r="C20" s="144" t="s">
        <v>285</v>
      </c>
      <c r="D20" s="145"/>
      <c r="E20" s="144"/>
      <c r="F20" s="146"/>
      <c r="G20" s="144"/>
      <c r="H20" s="144"/>
      <c r="I20" s="144"/>
      <c r="J20" s="144"/>
      <c r="K20" s="145"/>
      <c r="L20" s="145"/>
      <c r="M20" s="147"/>
      <c r="N20" s="145"/>
      <c r="P20" s="149"/>
      <c r="Q20" s="145"/>
      <c r="R20" s="145"/>
      <c r="T20" s="145"/>
      <c r="U20" s="145"/>
      <c r="V20" s="145"/>
      <c r="W20" s="145"/>
      <c r="X20" s="145"/>
      <c r="Y20" s="145"/>
      <c r="Z20" s="145"/>
      <c r="AA20" s="149"/>
      <c r="AB20" s="149"/>
      <c r="AC20" s="149"/>
      <c r="AD20" s="149"/>
      <c r="AE20" s="149"/>
      <c r="AF20" s="149"/>
      <c r="AG20" s="149"/>
      <c r="AH20" s="149"/>
      <c r="AI20" s="149"/>
      <c r="AJ20" s="149"/>
      <c r="AK20" s="149"/>
      <c r="AL20" s="149"/>
      <c r="AM20" s="149"/>
      <c r="AN20" s="149"/>
      <c r="AO20" s="149"/>
      <c r="AP20" s="149"/>
      <c r="AQ20" s="149"/>
      <c r="AR20" s="149"/>
      <c r="AS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X20" s="149"/>
      <c r="BY20" s="149"/>
      <c r="BZ20" s="149"/>
      <c r="CA20" s="149"/>
      <c r="CB20" s="149"/>
      <c r="CC20" s="149"/>
      <c r="CD20" s="149"/>
      <c r="CE20" s="149"/>
      <c r="CF20" s="149"/>
      <c r="CG20" s="149"/>
      <c r="CH20" s="149"/>
      <c r="CI20" s="149"/>
      <c r="CK20" s="149"/>
      <c r="CL20" s="149"/>
      <c r="CN20" s="149"/>
      <c r="CO20" s="149"/>
      <c r="CP20" s="149"/>
      <c r="CQ20" s="149"/>
      <c r="CR20" s="149"/>
      <c r="CS20" s="149"/>
      <c r="CT20" s="149"/>
      <c r="CU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GC20" s="147"/>
      <c r="GE20" s="147"/>
      <c r="GI20" s="147"/>
      <c r="GJ20" s="147"/>
      <c r="GK20" s="147"/>
      <c r="GM20" s="147"/>
      <c r="GN20" s="147"/>
      <c r="GO20" s="147"/>
      <c r="GP20" s="147"/>
      <c r="GQ20" s="147"/>
      <c r="GR20" s="147"/>
      <c r="GS20" s="147"/>
      <c r="GT20" s="147"/>
      <c r="GU20" s="147"/>
      <c r="GV20" s="147"/>
      <c r="GW20" s="147"/>
      <c r="GX20" s="147"/>
      <c r="GY20" s="147"/>
      <c r="GZ20" s="147"/>
      <c r="HA20" s="147"/>
      <c r="HB20" s="147"/>
    </row>
    <row r="21" spans="1:210" s="131" customFormat="1" ht="25.5" x14ac:dyDescent="0.25">
      <c r="A21" s="150" t="s">
        <v>137</v>
      </c>
      <c r="B21" s="151"/>
      <c r="C21" s="151"/>
      <c r="D21" s="152"/>
      <c r="E21" s="151"/>
      <c r="F21" s="153"/>
      <c r="G21" s="151"/>
      <c r="H21" s="151"/>
      <c r="I21" s="151"/>
      <c r="J21" s="151"/>
      <c r="K21" s="152"/>
      <c r="L21" s="152"/>
      <c r="M21" s="154"/>
      <c r="N21" s="152"/>
      <c r="P21" s="155"/>
      <c r="Q21" s="152"/>
      <c r="R21" s="152"/>
      <c r="T21" s="152"/>
      <c r="U21" s="152"/>
      <c r="V21" s="152"/>
      <c r="W21" s="152"/>
      <c r="X21" s="152"/>
      <c r="Y21" s="152"/>
      <c r="Z21" s="152"/>
      <c r="AA21" s="155"/>
      <c r="AB21" s="155"/>
      <c r="AC21" s="155"/>
      <c r="AD21" s="155"/>
      <c r="AE21" s="155"/>
      <c r="AF21" s="155"/>
      <c r="AG21" s="155"/>
      <c r="AH21" s="155"/>
      <c r="AI21" s="155"/>
      <c r="AJ21" s="155"/>
      <c r="AK21" s="155"/>
      <c r="AL21" s="155"/>
      <c r="AM21" s="155"/>
      <c r="AN21" s="155"/>
      <c r="AO21" s="155"/>
      <c r="AP21" s="155"/>
      <c r="AQ21" s="155"/>
      <c r="AR21" s="155"/>
      <c r="AS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X21" s="155"/>
      <c r="BY21" s="155"/>
      <c r="BZ21" s="155"/>
      <c r="CA21" s="155"/>
      <c r="CB21" s="155"/>
      <c r="CC21" s="155"/>
      <c r="CD21" s="155"/>
      <c r="CE21" s="155"/>
      <c r="CF21" s="155"/>
      <c r="CG21" s="155"/>
      <c r="CH21" s="155"/>
      <c r="CI21" s="155"/>
      <c r="CK21" s="155"/>
      <c r="CL21" s="155"/>
      <c r="CN21" s="155"/>
      <c r="CO21" s="155"/>
      <c r="CP21" s="155"/>
      <c r="CQ21" s="155"/>
      <c r="CR21" s="155"/>
      <c r="CS21" s="155"/>
      <c r="CT21" s="155"/>
      <c r="CU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GC21" s="154"/>
      <c r="GE21" s="154"/>
      <c r="GI21" s="154"/>
      <c r="GJ21" s="154"/>
      <c r="GK21" s="154"/>
      <c r="GM21" s="154"/>
      <c r="GN21" s="154"/>
      <c r="GO21" s="154"/>
      <c r="GP21" s="154"/>
      <c r="GQ21" s="154"/>
      <c r="GR21" s="154"/>
      <c r="GS21" s="154"/>
      <c r="GT21" s="154"/>
      <c r="GU21" s="154"/>
      <c r="GV21" s="154"/>
      <c r="GW21" s="154"/>
      <c r="GX21" s="154"/>
      <c r="GY21" s="154"/>
      <c r="GZ21" s="154"/>
      <c r="HA21" s="154"/>
      <c r="HB21" s="154"/>
    </row>
    <row r="22" spans="1:210" s="127" customFormat="1" ht="25.5" x14ac:dyDescent="0.2">
      <c r="A22" s="123" t="s">
        <v>138</v>
      </c>
      <c r="B22" s="124" t="s">
        <v>296</v>
      </c>
      <c r="C22" s="124" t="s">
        <v>286</v>
      </c>
      <c r="D22" s="125"/>
      <c r="E22" s="125"/>
      <c r="F22" s="126"/>
      <c r="G22" s="124"/>
      <c r="H22" s="124"/>
      <c r="I22" s="124"/>
      <c r="J22" s="124"/>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row>
    <row r="23" spans="1:210" s="140" customFormat="1" ht="25.5" x14ac:dyDescent="0.2">
      <c r="A23" s="123" t="s">
        <v>139</v>
      </c>
      <c r="B23" s="137" t="s">
        <v>297</v>
      </c>
      <c r="C23" s="137" t="s">
        <v>287</v>
      </c>
      <c r="D23" s="137"/>
      <c r="E23" s="138"/>
      <c r="F23" s="139"/>
      <c r="G23" s="124"/>
      <c r="H23" s="137"/>
      <c r="I23" s="137"/>
      <c r="J23" s="137"/>
      <c r="K23" s="125"/>
      <c r="L23" s="138"/>
      <c r="M23" s="124"/>
      <c r="N23" s="138"/>
      <c r="O23" s="138"/>
      <c r="P23" s="138"/>
      <c r="Q23" s="137"/>
      <c r="R23" s="138"/>
      <c r="S23" s="137"/>
      <c r="T23" s="138"/>
      <c r="U23" s="138"/>
      <c r="V23" s="138"/>
      <c r="W23" s="138"/>
      <c r="X23" s="137"/>
      <c r="Y23" s="138"/>
      <c r="Z23" s="138"/>
      <c r="AA23" s="138"/>
      <c r="AB23" s="138"/>
      <c r="AC23" s="138"/>
      <c r="AD23" s="138"/>
      <c r="AE23" s="138"/>
      <c r="AF23" s="138"/>
      <c r="AG23" s="138"/>
      <c r="AH23" s="138"/>
      <c r="AI23" s="138"/>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row>
    <row r="24" spans="1:210" s="134" customFormat="1" ht="25.5" x14ac:dyDescent="0.2">
      <c r="A24" s="114" t="s">
        <v>140</v>
      </c>
      <c r="B24" s="131" t="s">
        <v>298</v>
      </c>
      <c r="C24" s="115" t="s">
        <v>288</v>
      </c>
      <c r="D24" s="116"/>
      <c r="E24" s="132"/>
      <c r="F24" s="133"/>
      <c r="G24" s="115"/>
      <c r="H24" s="131"/>
      <c r="I24" s="131"/>
      <c r="J24" s="131"/>
      <c r="K24" s="116"/>
      <c r="L24" s="132"/>
      <c r="M24" s="115"/>
      <c r="N24" s="132"/>
      <c r="O24" s="132"/>
      <c r="P24" s="132"/>
      <c r="Q24" s="116"/>
      <c r="R24" s="132"/>
      <c r="S24" s="115"/>
      <c r="T24" s="132"/>
      <c r="U24" s="132"/>
      <c r="V24" s="132"/>
      <c r="W24" s="132"/>
      <c r="X24" s="132"/>
      <c r="Y24" s="132"/>
      <c r="Z24" s="132"/>
      <c r="AA24" s="132"/>
      <c r="AB24" s="132"/>
      <c r="AC24" s="132"/>
      <c r="AD24" s="132"/>
      <c r="AE24" s="132"/>
      <c r="AF24" s="132"/>
      <c r="AG24" s="132"/>
      <c r="AH24" s="132"/>
      <c r="AI24" s="132"/>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row>
    <row r="25" spans="1:210" s="118" customFormat="1" x14ac:dyDescent="0.2">
      <c r="A25" s="114" t="s">
        <v>141</v>
      </c>
      <c r="B25" s="115"/>
      <c r="C25" s="115"/>
      <c r="D25" s="115"/>
      <c r="E25" s="116"/>
      <c r="F25" s="117"/>
      <c r="G25" s="115"/>
      <c r="H25" s="115"/>
      <c r="I25" s="115"/>
      <c r="J25" s="115"/>
      <c r="K25" s="116"/>
      <c r="L25" s="116"/>
      <c r="M25" s="115"/>
      <c r="N25" s="116"/>
      <c r="O25" s="116"/>
      <c r="P25" s="116"/>
      <c r="Q25" s="115"/>
      <c r="R25" s="116"/>
      <c r="S25" s="115"/>
      <c r="T25" s="116"/>
      <c r="U25" s="116"/>
      <c r="V25" s="116"/>
      <c r="W25" s="116"/>
      <c r="X25" s="116"/>
      <c r="Y25" s="116"/>
      <c r="Z25" s="116"/>
      <c r="AA25" s="116"/>
      <c r="AB25" s="116"/>
      <c r="AC25" s="116"/>
      <c r="AD25" s="116"/>
      <c r="AE25" s="116"/>
      <c r="AF25" s="116"/>
      <c r="AG25" s="116"/>
      <c r="AH25" s="116"/>
      <c r="AI25" s="116"/>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row>
    <row r="26" spans="1:210" s="127" customFormat="1" ht="103.5" customHeight="1" x14ac:dyDescent="0.2">
      <c r="A26" s="128" t="s">
        <v>142</v>
      </c>
      <c r="B26" s="124"/>
      <c r="C26" s="124"/>
      <c r="D26" s="124"/>
      <c r="E26" s="124"/>
      <c r="F26" s="156"/>
      <c r="G26" s="124"/>
      <c r="H26" s="124"/>
      <c r="I26" s="124"/>
      <c r="J26" s="124"/>
      <c r="K26" s="157"/>
      <c r="L26" s="124"/>
      <c r="M26" s="124"/>
      <c r="N26" s="124"/>
      <c r="O26" s="124"/>
      <c r="P26" s="124"/>
      <c r="Q26" s="124"/>
      <c r="R26" s="124"/>
      <c r="S26" s="124"/>
      <c r="T26" s="124"/>
      <c r="U26" s="124"/>
      <c r="V26" s="124"/>
      <c r="W26" s="124"/>
      <c r="X26" s="124"/>
      <c r="Y26" s="124"/>
      <c r="Z26" s="124"/>
      <c r="AA26" s="158"/>
      <c r="AB26" s="158"/>
      <c r="AC26" s="158"/>
      <c r="AD26" s="124"/>
      <c r="AE26" s="158"/>
      <c r="AF26" s="158"/>
      <c r="AG26" s="158"/>
      <c r="AH26" s="158"/>
      <c r="AI26" s="158"/>
      <c r="AJ26" s="128"/>
      <c r="AK26" s="159"/>
      <c r="AL26" s="159"/>
      <c r="AM26" s="159"/>
      <c r="AN26" s="159"/>
      <c r="AO26" s="159"/>
      <c r="AP26" s="159"/>
      <c r="AQ26" s="159"/>
      <c r="AR26" s="159"/>
      <c r="AS26" s="159"/>
      <c r="AU26" s="128"/>
      <c r="AV26" s="128"/>
      <c r="AW26" s="128"/>
      <c r="AX26" s="128"/>
      <c r="BL26" s="159"/>
      <c r="DS26" s="128"/>
      <c r="DT26" s="128"/>
      <c r="GC26" s="129"/>
      <c r="GD26" s="129"/>
      <c r="GE26" s="129"/>
      <c r="GF26" s="129"/>
      <c r="GG26" s="129"/>
      <c r="GH26" s="129"/>
      <c r="GI26" s="129"/>
      <c r="GJ26" s="129"/>
      <c r="GK26" s="130"/>
      <c r="GL26" s="129"/>
      <c r="GM26" s="129"/>
      <c r="GN26" s="129"/>
      <c r="GO26" s="129"/>
      <c r="GP26" s="129"/>
      <c r="GQ26" s="129"/>
      <c r="GR26" s="129"/>
      <c r="GS26" s="129"/>
      <c r="GT26" s="129"/>
      <c r="GU26" s="129"/>
      <c r="GV26" s="129"/>
      <c r="GW26" s="129"/>
      <c r="GX26" s="129"/>
      <c r="GY26" s="129"/>
      <c r="GZ26" s="129"/>
      <c r="HA26" s="160"/>
      <c r="HB26" s="160"/>
    </row>
    <row r="27" spans="1:210" s="127" customFormat="1" x14ac:dyDescent="0.25">
      <c r="A27" s="123" t="s">
        <v>143</v>
      </c>
      <c r="B27" s="124"/>
      <c r="C27" s="124"/>
      <c r="D27" s="125"/>
      <c r="E27" s="125"/>
      <c r="F27" s="126"/>
      <c r="G27" s="124"/>
      <c r="H27" s="124"/>
      <c r="I27" s="124"/>
      <c r="J27" s="124"/>
      <c r="K27" s="125"/>
      <c r="L27" s="125"/>
      <c r="M27" s="125"/>
      <c r="N27" s="125"/>
      <c r="O27" s="125"/>
      <c r="P27" s="125"/>
      <c r="Q27" s="125"/>
      <c r="R27" s="125"/>
      <c r="S27" s="124"/>
      <c r="T27" s="125"/>
      <c r="U27" s="125"/>
      <c r="V27" s="125"/>
      <c r="W27" s="125"/>
      <c r="X27" s="124"/>
      <c r="Y27" s="125"/>
      <c r="Z27" s="125"/>
      <c r="AA27" s="125"/>
      <c r="AB27" s="125"/>
      <c r="AC27" s="125"/>
      <c r="AD27" s="125"/>
      <c r="AE27" s="125"/>
      <c r="AF27" s="125"/>
      <c r="AG27" s="125"/>
      <c r="AH27" s="125"/>
      <c r="AI27" s="125"/>
    </row>
    <row r="28" spans="1:210" s="161" customFormat="1" ht="12.75" customHeight="1" x14ac:dyDescent="0.25">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row>
    <row r="29" spans="1:210" s="161" customFormat="1" ht="12.75" customHeight="1" x14ac:dyDescent="0.25">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row>
    <row r="30" spans="1:210" s="161" customFormat="1" ht="12.75" customHeight="1" x14ac:dyDescent="0.25">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row>
    <row r="31" spans="1:210" s="161" customFormat="1" ht="12.75" customHeight="1" x14ac:dyDescent="0.2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row>
    <row r="32" spans="1:210" s="161" customFormat="1" ht="12.75" customHeight="1" x14ac:dyDescent="0.25">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row>
    <row r="33" spans="2:35" s="161" customFormat="1" ht="12.75" customHeight="1" x14ac:dyDescent="0.25">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row>
    <row r="34" spans="2:35" s="161" customFormat="1" ht="12.75" customHeight="1" x14ac:dyDescent="0.25">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row>
    <row r="35" spans="2:35" s="161" customFormat="1" ht="12.75" customHeight="1" x14ac:dyDescent="0.25">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row>
    <row r="36" spans="2:35" s="161" customFormat="1" ht="12.75" customHeight="1" x14ac:dyDescent="0.25">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row>
    <row r="37" spans="2:35" s="161" customFormat="1" ht="12.75" customHeight="1" x14ac:dyDescent="0.25">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row>
    <row r="38" spans="2:35" s="161" customFormat="1" ht="12.75" customHeight="1" x14ac:dyDescent="0.25">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row>
    <row r="39" spans="2:35" s="161" customFormat="1" ht="12.75" customHeight="1" x14ac:dyDescent="0.25">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row>
    <row r="40" spans="2:35" s="161" customFormat="1" ht="12.75" customHeight="1" x14ac:dyDescent="0.25">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row>
    <row r="50" spans="1:35" ht="12.75" customHeight="1" x14ac:dyDescent="0.2">
      <c r="A50" s="163" t="s">
        <v>144</v>
      </c>
    </row>
    <row r="51" spans="1:35" s="166" customFormat="1" ht="12.75" customHeight="1" x14ac:dyDescent="0.25">
      <c r="B51" s="167" t="s">
        <v>145</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row>
    <row r="52" spans="1:35" ht="12.75" customHeight="1" x14ac:dyDescent="0.2">
      <c r="B52" s="168" t="s">
        <v>80</v>
      </c>
    </row>
    <row r="53" spans="1:35" ht="12.75" customHeight="1" x14ac:dyDescent="0.2">
      <c r="B53" s="169" t="s">
        <v>146</v>
      </c>
    </row>
    <row r="54" spans="1:35" ht="12.75" customHeight="1" x14ac:dyDescent="0.2">
      <c r="B54" s="169" t="s">
        <v>147</v>
      </c>
    </row>
    <row r="55" spans="1:35" ht="12.75" customHeight="1" x14ac:dyDescent="0.2">
      <c r="B55" s="169" t="s">
        <v>148</v>
      </c>
    </row>
    <row r="56" spans="1:35" ht="12.75" customHeight="1" x14ac:dyDescent="0.2">
      <c r="B56" s="169" t="s">
        <v>149</v>
      </c>
    </row>
    <row r="57" spans="1:35" ht="12.75" customHeight="1" x14ac:dyDescent="0.2">
      <c r="B57" s="169" t="s">
        <v>150</v>
      </c>
    </row>
    <row r="58" spans="1:35" ht="12.75" customHeight="1" x14ac:dyDescent="0.2">
      <c r="B58" s="169" t="s">
        <v>151</v>
      </c>
    </row>
    <row r="59" spans="1:35" ht="12.75" customHeight="1" x14ac:dyDescent="0.2">
      <c r="B59" s="169" t="s">
        <v>152</v>
      </c>
    </row>
    <row r="60" spans="1:35" ht="12.75" customHeight="1" x14ac:dyDescent="0.2">
      <c r="B60" s="169" t="s">
        <v>153</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xr:uid="{00000000-0002-0000-0300-000000000000}">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xr:uid="{00000000-0002-0000-0300-000001000000}">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300-000002000000}">
      <formula1>lstSourceType</formula1>
    </dataValidation>
  </dataValidations>
  <pageMargins left="0.25" right="0.25" top="0.5" bottom="0.5" header="0.3" footer="0.3"/>
  <pageSetup scale="99" orientation="landscape"/>
  <headerFooter alignWithMargins="0">
    <oddFooter>Page &amp;P&amp;R&amp;F</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49"/>
  <sheetViews>
    <sheetView workbookViewId="0">
      <selection activeCell="L15" sqref="L15"/>
    </sheetView>
  </sheetViews>
  <sheetFormatPr defaultColWidth="9.140625" defaultRowHeight="12.75" x14ac:dyDescent="0.2"/>
  <cols>
    <col min="1" max="1" width="3.140625" style="3" customWidth="1"/>
    <col min="2" max="2" width="43.4257812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7" t="s">
        <v>18</v>
      </c>
      <c r="B1" s="327"/>
      <c r="C1" s="327"/>
      <c r="D1" s="327"/>
      <c r="E1" s="327"/>
      <c r="F1" s="327"/>
      <c r="G1" s="327"/>
      <c r="H1" s="327"/>
      <c r="I1" s="327"/>
      <c r="J1" s="327"/>
      <c r="K1" s="32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0" t="s">
        <v>154</v>
      </c>
      <c r="C2" s="171"/>
      <c r="D2" s="171"/>
      <c r="E2" s="171"/>
      <c r="F2" s="171"/>
      <c r="G2" s="171"/>
      <c r="H2" s="171"/>
    </row>
    <row r="3" spans="1:39" s="169" customFormat="1" ht="40.5" customHeight="1" x14ac:dyDescent="0.2">
      <c r="B3" s="172" t="s">
        <v>155</v>
      </c>
      <c r="C3" s="173" t="s">
        <v>156</v>
      </c>
      <c r="D3" s="173" t="s">
        <v>157</v>
      </c>
      <c r="E3" s="173" t="s">
        <v>87</v>
      </c>
      <c r="F3" s="173" t="s">
        <v>158</v>
      </c>
      <c r="G3" s="173" t="s">
        <v>159</v>
      </c>
      <c r="H3" s="173" t="s">
        <v>160</v>
      </c>
      <c r="I3" s="174" t="s">
        <v>17</v>
      </c>
      <c r="J3" s="173" t="s">
        <v>161</v>
      </c>
      <c r="K3" s="173" t="s">
        <v>162</v>
      </c>
    </row>
    <row r="4" spans="1:39" s="169" customFormat="1" x14ac:dyDescent="0.2">
      <c r="B4" s="249" t="s">
        <v>244</v>
      </c>
      <c r="C4" s="378" t="s">
        <v>312</v>
      </c>
      <c r="D4" s="175">
        <v>1</v>
      </c>
      <c r="E4" s="175">
        <v>2</v>
      </c>
      <c r="F4" s="175">
        <v>3</v>
      </c>
      <c r="G4" s="175">
        <v>1</v>
      </c>
      <c r="H4" s="176">
        <v>1</v>
      </c>
      <c r="I4" s="177" t="str">
        <f t="shared" ref="I4:I5" si="0">IF(D4&lt;&gt;"",D4&amp;","&amp;E4&amp;","&amp;F4&amp;","&amp;G4&amp;","&amp;H4,"0,0,0,0,0")</f>
        <v>1,2,3,1,1</v>
      </c>
      <c r="J4" s="178" t="str">
        <f>IF(MAX(D4:H4)&gt;=5, "Requirements not met", "Requirements met")</f>
        <v>Requirements met</v>
      </c>
      <c r="K4" s="179" t="str">
        <f>IF(MAX(D4:H4)&gt;=5, "Not OK", "OK")</f>
        <v>OK</v>
      </c>
    </row>
    <row r="5" spans="1:39" s="169" customFormat="1" x14ac:dyDescent="0.2">
      <c r="B5" s="89" t="s">
        <v>245</v>
      </c>
      <c r="C5" s="378" t="s">
        <v>312</v>
      </c>
      <c r="D5" s="175">
        <v>1</v>
      </c>
      <c r="E5" s="175">
        <v>2</v>
      </c>
      <c r="F5" s="175">
        <v>3</v>
      </c>
      <c r="G5" s="175">
        <v>1</v>
      </c>
      <c r="H5" s="176">
        <v>1</v>
      </c>
      <c r="I5" s="177" t="str">
        <f t="shared" si="0"/>
        <v>1,2,3,1,1</v>
      </c>
      <c r="J5" s="178" t="str">
        <f>IF(MAX(D5:H5)&gt;=5, "Requirements not met", "Requirements met")</f>
        <v>Requirements met</v>
      </c>
      <c r="K5" s="179" t="str">
        <f>IF(MAX(D5:H5)&gt;=5, "Not OK", "OK")</f>
        <v>OK</v>
      </c>
    </row>
    <row r="6" spans="1:39" s="169" customFormat="1" x14ac:dyDescent="0.2">
      <c r="B6" s="89" t="s">
        <v>246</v>
      </c>
      <c r="C6" s="378" t="s">
        <v>312</v>
      </c>
      <c r="D6" s="175">
        <v>1</v>
      </c>
      <c r="E6" s="175">
        <v>2</v>
      </c>
      <c r="F6" s="175">
        <v>3</v>
      </c>
      <c r="G6" s="175">
        <v>1</v>
      </c>
      <c r="H6" s="176">
        <v>1</v>
      </c>
      <c r="I6" s="177" t="str">
        <f t="shared" ref="I6:I8" si="1">IF(D6&lt;&gt;"",D6&amp;","&amp;E6&amp;","&amp;F6&amp;","&amp;G6&amp;","&amp;H6,"0,0,0,0,0")</f>
        <v>1,2,3,1,1</v>
      </c>
      <c r="J6" s="178" t="str">
        <f t="shared" ref="J6:J8" si="2">IF(MAX(D6:H6)&gt;=5, "Requirements not met", "Requirements met")</f>
        <v>Requirements met</v>
      </c>
      <c r="K6" s="179" t="str">
        <f t="shared" ref="K6:K8" si="3">IF(MAX(D6:H6)&gt;=5, "Not OK", "OK")</f>
        <v>OK</v>
      </c>
    </row>
    <row r="7" spans="1:39" s="169" customFormat="1" x14ac:dyDescent="0.2">
      <c r="B7" s="89" t="s">
        <v>247</v>
      </c>
      <c r="C7" s="45">
        <v>2</v>
      </c>
      <c r="D7" s="175">
        <v>1</v>
      </c>
      <c r="E7" s="175">
        <v>1</v>
      </c>
      <c r="F7" s="175">
        <v>1</v>
      </c>
      <c r="G7" s="175">
        <v>1</v>
      </c>
      <c r="H7" s="176">
        <v>1</v>
      </c>
      <c r="I7" s="177" t="str">
        <f t="shared" si="1"/>
        <v>1,1,1,1,1</v>
      </c>
      <c r="J7" s="178" t="str">
        <f t="shared" si="2"/>
        <v>Requirements met</v>
      </c>
      <c r="K7" s="179" t="str">
        <f t="shared" si="3"/>
        <v>OK</v>
      </c>
    </row>
    <row r="8" spans="1:39" s="169" customFormat="1" x14ac:dyDescent="0.2">
      <c r="B8" s="89" t="s">
        <v>248</v>
      </c>
      <c r="C8" s="45">
        <v>2</v>
      </c>
      <c r="D8" s="175">
        <v>1</v>
      </c>
      <c r="E8" s="175">
        <v>1</v>
      </c>
      <c r="F8" s="175">
        <v>1</v>
      </c>
      <c r="G8" s="175">
        <v>1</v>
      </c>
      <c r="H8" s="176">
        <v>1</v>
      </c>
      <c r="I8" s="177" t="str">
        <f t="shared" si="1"/>
        <v>1,1,1,1,1</v>
      </c>
      <c r="J8" s="178" t="str">
        <f t="shared" si="2"/>
        <v>Requirements met</v>
      </c>
      <c r="K8" s="179" t="str">
        <f t="shared" si="3"/>
        <v>OK</v>
      </c>
    </row>
    <row r="9" spans="1:39" s="169" customFormat="1" x14ac:dyDescent="0.2">
      <c r="B9" s="89" t="s">
        <v>249</v>
      </c>
      <c r="C9" s="45">
        <v>2</v>
      </c>
      <c r="D9" s="175">
        <v>1</v>
      </c>
      <c r="E9" s="175">
        <v>1</v>
      </c>
      <c r="F9" s="175">
        <v>1</v>
      </c>
      <c r="G9" s="175">
        <v>1</v>
      </c>
      <c r="H9" s="176">
        <v>1</v>
      </c>
      <c r="I9" s="177" t="str">
        <f>IF(D9&lt;&gt;"",D9&amp;","&amp;E9&amp;","&amp;F9&amp;","&amp;G9&amp;","&amp;H9,"0,0,0,0,0")</f>
        <v>1,1,1,1,1</v>
      </c>
      <c r="J9" s="178" t="str">
        <f>IF(MAX(D9:H9)&gt;=5, "Requirements not met", "Requirements met")</f>
        <v>Requirements met</v>
      </c>
      <c r="K9" s="179" t="str">
        <f>IF(MAX(D9:H9)&gt;=5, "Not OK", "OK")</f>
        <v>OK</v>
      </c>
    </row>
    <row r="10" spans="1:39" s="169" customFormat="1" ht="12.75" customHeight="1" x14ac:dyDescent="0.2">
      <c r="B10" s="180" t="s">
        <v>74</v>
      </c>
      <c r="C10" s="181"/>
      <c r="D10" s="181"/>
      <c r="E10" s="181"/>
      <c r="F10" s="181"/>
      <c r="G10" s="181"/>
      <c r="H10" s="181"/>
      <c r="I10" s="182" t="str">
        <f>MAX(D4:D9)&amp;","&amp;MAX(E4:E9)&amp;","&amp;MAX(F4:F9)&amp;","&amp;MAX(G4:G9)&amp;","&amp;MAX(H4:H9)</f>
        <v>1,2,3,1,1</v>
      </c>
      <c r="J10" s="341"/>
      <c r="K10" s="341"/>
    </row>
    <row r="11" spans="1:39" ht="20.25" x14ac:dyDescent="0.3">
      <c r="B11" s="11"/>
      <c r="C11" s="11"/>
      <c r="D11" s="11"/>
      <c r="E11" s="11"/>
      <c r="F11" s="11"/>
      <c r="G11" s="11"/>
      <c r="H11" s="11"/>
      <c r="I11" s="76"/>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row>
    <row r="12" spans="1:39" ht="20.25" x14ac:dyDescent="0.3">
      <c r="A12" s="170" t="s">
        <v>163</v>
      </c>
      <c r="C12" s="11"/>
      <c r="D12" s="11"/>
      <c r="E12" s="11"/>
      <c r="F12" s="11"/>
      <c r="G12" s="11"/>
      <c r="H12" s="76"/>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9" s="184" customFormat="1" ht="13.5" thickBot="1" x14ac:dyDescent="0.25">
      <c r="A13" s="183" t="s">
        <v>164</v>
      </c>
    </row>
    <row r="14" spans="1:39" ht="17.25" customHeight="1" thickBot="1" x14ac:dyDescent="0.25">
      <c r="B14" s="342" t="s">
        <v>165</v>
      </c>
      <c r="C14" s="344" t="s">
        <v>166</v>
      </c>
      <c r="D14" s="345"/>
      <c r="E14" s="345"/>
      <c r="F14" s="345"/>
      <c r="G14" s="346"/>
    </row>
    <row r="15" spans="1:39" ht="13.5" thickBot="1" x14ac:dyDescent="0.25">
      <c r="B15" s="343"/>
      <c r="C15" s="185">
        <v>1</v>
      </c>
      <c r="D15" s="185">
        <v>2</v>
      </c>
      <c r="E15" s="185">
        <v>3</v>
      </c>
      <c r="F15" s="185">
        <v>4</v>
      </c>
      <c r="G15" s="185">
        <v>5</v>
      </c>
    </row>
    <row r="16" spans="1:39" ht="72.75" thickBot="1" x14ac:dyDescent="0.25">
      <c r="B16" s="347" t="s">
        <v>167</v>
      </c>
      <c r="C16" s="186" t="s">
        <v>168</v>
      </c>
      <c r="D16" s="186" t="s">
        <v>169</v>
      </c>
      <c r="E16" s="186" t="s">
        <v>170</v>
      </c>
      <c r="F16" s="186" t="s">
        <v>171</v>
      </c>
      <c r="G16" s="186" t="s">
        <v>172</v>
      </c>
    </row>
    <row r="17" spans="1:18" ht="24" customHeight="1" thickBot="1" x14ac:dyDescent="0.25">
      <c r="B17" s="348"/>
      <c r="C17" s="350" t="s">
        <v>173</v>
      </c>
      <c r="D17" s="351"/>
      <c r="E17" s="350" t="s">
        <v>174</v>
      </c>
      <c r="F17" s="352"/>
      <c r="G17" s="351"/>
    </row>
    <row r="18" spans="1:18" ht="36.75" thickBot="1" x14ac:dyDescent="0.25">
      <c r="B18" s="349"/>
      <c r="C18" s="187" t="s">
        <v>175</v>
      </c>
      <c r="D18" s="353" t="s">
        <v>176</v>
      </c>
      <c r="E18" s="354"/>
      <c r="F18" s="355" t="s">
        <v>177</v>
      </c>
      <c r="G18" s="356"/>
    </row>
    <row r="19" spans="1:18" ht="60.75" thickBot="1" x14ac:dyDescent="0.25">
      <c r="B19" s="188" t="s">
        <v>87</v>
      </c>
      <c r="C19" s="186" t="s">
        <v>178</v>
      </c>
      <c r="D19" s="186" t="s">
        <v>179</v>
      </c>
      <c r="E19" s="186" t="s">
        <v>180</v>
      </c>
      <c r="F19" s="186" t="s">
        <v>181</v>
      </c>
      <c r="G19" s="186" t="s">
        <v>182</v>
      </c>
    </row>
    <row r="20" spans="1:18" ht="44.25" customHeight="1" thickBot="1" x14ac:dyDescent="0.25">
      <c r="B20" s="188" t="s">
        <v>158</v>
      </c>
      <c r="C20" s="186" t="s">
        <v>183</v>
      </c>
      <c r="D20" s="186" t="s">
        <v>184</v>
      </c>
      <c r="E20" s="186" t="s">
        <v>185</v>
      </c>
      <c r="F20" s="186" t="s">
        <v>186</v>
      </c>
      <c r="G20" s="186" t="s">
        <v>187</v>
      </c>
    </row>
    <row r="21" spans="1:18" ht="44.25" customHeight="1" thickBot="1" x14ac:dyDescent="0.25">
      <c r="B21" s="188" t="s">
        <v>159</v>
      </c>
      <c r="C21" s="186" t="s">
        <v>188</v>
      </c>
      <c r="D21" s="186" t="s">
        <v>189</v>
      </c>
      <c r="E21" s="186" t="s">
        <v>190</v>
      </c>
      <c r="F21" s="186" t="s">
        <v>191</v>
      </c>
      <c r="G21" s="186" t="s">
        <v>192</v>
      </c>
    </row>
    <row r="22" spans="1:18" ht="44.25" customHeight="1" thickBot="1" x14ac:dyDescent="0.25">
      <c r="B22" s="188" t="s">
        <v>193</v>
      </c>
      <c r="C22" s="186" t="s">
        <v>194</v>
      </c>
      <c r="D22" s="350" t="s">
        <v>195</v>
      </c>
      <c r="E22" s="351"/>
      <c r="F22" s="186" t="s">
        <v>196</v>
      </c>
      <c r="G22" s="186" t="s">
        <v>197</v>
      </c>
    </row>
    <row r="23" spans="1:18" x14ac:dyDescent="0.2">
      <c r="B23" s="189"/>
      <c r="C23" s="190"/>
      <c r="D23" s="190"/>
      <c r="E23" s="190"/>
      <c r="F23" s="190"/>
      <c r="G23" s="190"/>
    </row>
    <row r="24" spans="1:18" customFormat="1" ht="15" x14ac:dyDescent="0.25">
      <c r="A24" s="191" t="s">
        <v>198</v>
      </c>
      <c r="C24" s="192"/>
      <c r="D24" s="192"/>
      <c r="E24" s="192"/>
      <c r="F24" s="192"/>
      <c r="G24" s="192"/>
      <c r="H24" s="192"/>
      <c r="I24" s="192"/>
      <c r="J24" s="192"/>
      <c r="K24" s="192"/>
      <c r="L24" s="192"/>
      <c r="M24" s="192"/>
      <c r="N24" s="192"/>
      <c r="O24" s="192"/>
      <c r="P24" s="192"/>
      <c r="Q24" s="192"/>
      <c r="R24" s="192"/>
    </row>
    <row r="25" spans="1:18" customFormat="1" ht="15" x14ac:dyDescent="0.25">
      <c r="B25" s="193" t="s">
        <v>199</v>
      </c>
      <c r="C25" s="194"/>
      <c r="D25" s="194"/>
      <c r="E25" s="194"/>
      <c r="F25" s="194"/>
      <c r="G25" s="194"/>
      <c r="H25" s="195"/>
      <c r="I25" s="192"/>
      <c r="J25" s="192"/>
      <c r="K25" s="192"/>
      <c r="L25" s="192"/>
      <c r="M25" s="192"/>
      <c r="N25" s="192"/>
      <c r="O25" s="192"/>
      <c r="P25" s="192"/>
      <c r="Q25" s="192"/>
      <c r="R25" s="192"/>
    </row>
    <row r="26" spans="1:18" customFormat="1" ht="65.25" customHeight="1" x14ac:dyDescent="0.25">
      <c r="B26" s="196"/>
      <c r="C26" s="338" t="s">
        <v>200</v>
      </c>
      <c r="D26" s="339"/>
      <c r="E26" s="339"/>
      <c r="F26" s="339"/>
      <c r="G26" s="339"/>
      <c r="H26" s="340"/>
      <c r="N26" s="197"/>
      <c r="O26" s="197"/>
      <c r="P26" s="197"/>
      <c r="Q26" s="197"/>
      <c r="R26" s="197"/>
    </row>
    <row r="27" spans="1:18" customFormat="1" ht="15" x14ac:dyDescent="0.25">
      <c r="B27" s="196"/>
      <c r="C27" s="198" t="s">
        <v>201</v>
      </c>
      <c r="D27" s="199"/>
      <c r="E27" s="199"/>
      <c r="F27" s="199"/>
      <c r="G27" s="199"/>
      <c r="H27" s="200"/>
      <c r="I27" s="192"/>
      <c r="J27" s="192"/>
      <c r="K27" s="192"/>
      <c r="L27" s="192"/>
      <c r="M27" s="192"/>
      <c r="N27" s="192"/>
      <c r="O27" s="192"/>
      <c r="P27" s="192"/>
      <c r="Q27" s="192"/>
      <c r="R27" s="192"/>
    </row>
    <row r="28" spans="1:18" customFormat="1" ht="15" x14ac:dyDescent="0.25">
      <c r="B28" s="196"/>
      <c r="C28" s="201" t="s">
        <v>202</v>
      </c>
      <c r="D28" s="202"/>
      <c r="E28" s="202"/>
      <c r="F28" s="202"/>
      <c r="G28" s="202"/>
      <c r="H28" s="203"/>
      <c r="I28" s="192"/>
      <c r="J28" s="192"/>
      <c r="K28" s="192"/>
      <c r="L28" s="192"/>
      <c r="M28" s="192"/>
      <c r="N28" s="192"/>
      <c r="O28" s="192"/>
      <c r="P28" s="192"/>
      <c r="Q28" s="192"/>
      <c r="R28" s="192"/>
    </row>
    <row r="29" spans="1:18" customFormat="1" ht="15" x14ac:dyDescent="0.25">
      <c r="B29" s="196"/>
      <c r="C29" s="201" t="s">
        <v>203</v>
      </c>
      <c r="D29" s="202"/>
      <c r="E29" s="202"/>
      <c r="F29" s="202"/>
      <c r="G29" s="202"/>
      <c r="H29" s="203"/>
      <c r="I29" s="192"/>
      <c r="J29" s="192"/>
      <c r="K29" s="192"/>
      <c r="L29" s="192"/>
      <c r="M29" s="192"/>
      <c r="N29" s="192"/>
      <c r="O29" s="192"/>
      <c r="P29" s="192"/>
      <c r="Q29" s="192"/>
      <c r="R29" s="192"/>
    </row>
    <row r="30" spans="1:18" customFormat="1" ht="15" x14ac:dyDescent="0.25">
      <c r="B30" s="196"/>
      <c r="C30" s="201" t="s">
        <v>204</v>
      </c>
      <c r="D30" s="202"/>
      <c r="E30" s="202"/>
      <c r="F30" s="202"/>
      <c r="G30" s="202"/>
      <c r="H30" s="203"/>
      <c r="I30" s="192"/>
      <c r="J30" s="192"/>
      <c r="K30" s="192"/>
      <c r="L30" s="192"/>
      <c r="M30" s="192"/>
      <c r="N30" s="192"/>
      <c r="O30" s="192"/>
      <c r="P30" s="192"/>
      <c r="Q30" s="192"/>
      <c r="R30" s="192"/>
    </row>
    <row r="31" spans="1:18" customFormat="1" ht="15" x14ac:dyDescent="0.25">
      <c r="B31" s="196"/>
      <c r="C31" s="201" t="s">
        <v>205</v>
      </c>
      <c r="D31" s="202"/>
      <c r="E31" s="202"/>
      <c r="F31" s="202"/>
      <c r="G31" s="202"/>
      <c r="H31" s="203"/>
      <c r="I31" s="192"/>
      <c r="J31" s="192"/>
      <c r="K31" s="192"/>
      <c r="L31" s="192"/>
      <c r="M31" s="192"/>
      <c r="N31" s="192"/>
      <c r="O31" s="192"/>
      <c r="P31" s="192"/>
      <c r="Q31" s="192"/>
      <c r="R31" s="192"/>
    </row>
    <row r="32" spans="1:18" customFormat="1" ht="41.25" customHeight="1" x14ac:dyDescent="0.25">
      <c r="B32" s="196"/>
      <c r="C32" s="357" t="s">
        <v>206</v>
      </c>
      <c r="D32" s="358"/>
      <c r="E32" s="358"/>
      <c r="F32" s="358"/>
      <c r="G32" s="358"/>
      <c r="H32" s="359"/>
      <c r="N32" s="204"/>
      <c r="O32" s="204"/>
      <c r="P32" s="204"/>
      <c r="Q32" s="192"/>
      <c r="R32" s="192"/>
    </row>
    <row r="33" spans="1:18" customFormat="1" ht="38.25" customHeight="1" x14ac:dyDescent="0.25">
      <c r="B33" s="205"/>
      <c r="C33" s="338" t="s">
        <v>207</v>
      </c>
      <c r="D33" s="339"/>
      <c r="E33" s="339"/>
      <c r="F33" s="339"/>
      <c r="G33" s="339"/>
      <c r="H33" s="340"/>
      <c r="N33" s="197"/>
      <c r="O33" s="197"/>
      <c r="P33" s="197"/>
      <c r="Q33" s="197"/>
      <c r="R33" s="192"/>
    </row>
    <row r="34" spans="1:18" customFormat="1" ht="43.5" customHeight="1" x14ac:dyDescent="0.25">
      <c r="B34" s="338" t="s">
        <v>208</v>
      </c>
      <c r="C34" s="339"/>
      <c r="D34" s="339"/>
      <c r="E34" s="339"/>
      <c r="F34" s="339"/>
      <c r="G34" s="339"/>
      <c r="H34" s="340"/>
      <c r="I34" s="192"/>
      <c r="J34" s="192"/>
      <c r="K34" s="192"/>
      <c r="L34" s="192"/>
      <c r="M34" s="192"/>
      <c r="N34" s="192"/>
      <c r="O34" s="192"/>
      <c r="P34" s="192"/>
      <c r="Q34" s="192"/>
      <c r="R34" s="192"/>
    </row>
    <row r="35" spans="1:18" customFormat="1" ht="49.5" customHeight="1" x14ac:dyDescent="0.25">
      <c r="B35" s="338" t="s">
        <v>209</v>
      </c>
      <c r="C35" s="339"/>
      <c r="D35" s="339"/>
      <c r="E35" s="339"/>
      <c r="F35" s="339"/>
      <c r="G35" s="339"/>
      <c r="H35" s="340"/>
      <c r="I35" s="206"/>
    </row>
    <row r="36" spans="1:18" customFormat="1" ht="46.5" customHeight="1" x14ac:dyDescent="0.25">
      <c r="B36" s="338" t="s">
        <v>210</v>
      </c>
      <c r="C36" s="339"/>
      <c r="D36" s="339"/>
      <c r="E36" s="339"/>
      <c r="F36" s="339"/>
      <c r="G36" s="339"/>
      <c r="H36" s="340"/>
      <c r="I36" s="206"/>
    </row>
    <row r="37" spans="1:18" customFormat="1" ht="30" customHeight="1" x14ac:dyDescent="0.25">
      <c r="B37" s="338" t="s">
        <v>211</v>
      </c>
      <c r="C37" s="339"/>
      <c r="D37" s="339"/>
      <c r="E37" s="339"/>
      <c r="F37" s="339"/>
      <c r="G37" s="339"/>
      <c r="H37" s="340"/>
      <c r="I37" s="206"/>
    </row>
    <row r="38" spans="1:18" customFormat="1" ht="15" customHeight="1" x14ac:dyDescent="0.25">
      <c r="A38" s="207" t="s">
        <v>212</v>
      </c>
      <c r="B38" s="207"/>
      <c r="I38" s="208"/>
    </row>
    <row r="39" spans="1:18" customFormat="1" ht="30" customHeight="1" x14ac:dyDescent="0.25">
      <c r="B39" s="361" t="s">
        <v>213</v>
      </c>
      <c r="C39" s="362"/>
      <c r="D39" s="362"/>
      <c r="E39" s="362"/>
      <c r="F39" s="362"/>
      <c r="G39" s="362"/>
      <c r="H39" s="363"/>
    </row>
    <row r="40" spans="1:18" customFormat="1" ht="12.75" customHeight="1" x14ac:dyDescent="0.25">
      <c r="B40" s="364" t="s">
        <v>214</v>
      </c>
      <c r="C40" s="365"/>
      <c r="D40" s="365"/>
      <c r="E40" s="365"/>
      <c r="F40" s="365"/>
      <c r="G40" s="209"/>
      <c r="H40" s="210"/>
    </row>
    <row r="41" spans="1:18" customFormat="1" ht="29.25" customHeight="1" x14ac:dyDescent="0.25">
      <c r="B41" s="366" t="s">
        <v>215</v>
      </c>
      <c r="C41" s="367"/>
      <c r="D41" s="367"/>
      <c r="E41" s="367"/>
      <c r="F41" s="367"/>
      <c r="G41" s="367"/>
      <c r="H41" s="368"/>
    </row>
    <row r="42" spans="1:18" customFormat="1" ht="15" customHeight="1" x14ac:dyDescent="0.25">
      <c r="B42" s="211" t="s">
        <v>216</v>
      </c>
      <c r="C42" s="209"/>
      <c r="D42" s="209"/>
      <c r="E42" s="209"/>
      <c r="F42" s="209"/>
      <c r="G42" s="209"/>
      <c r="H42" s="210"/>
    </row>
    <row r="43" spans="1:18" customFormat="1" ht="30.75" customHeight="1" x14ac:dyDescent="0.25">
      <c r="B43" s="366" t="s">
        <v>217</v>
      </c>
      <c r="C43" s="367"/>
      <c r="D43" s="367"/>
      <c r="E43" s="367"/>
      <c r="F43" s="367"/>
      <c r="G43" s="367"/>
      <c r="H43" s="368"/>
    </row>
    <row r="44" spans="1:18" customFormat="1" ht="12.75" customHeight="1" x14ac:dyDescent="0.25">
      <c r="B44" s="369" t="s">
        <v>218</v>
      </c>
      <c r="C44" s="370"/>
      <c r="D44" s="370"/>
      <c r="E44" s="370"/>
      <c r="F44" s="370"/>
      <c r="G44" s="370"/>
      <c r="H44" s="210"/>
    </row>
    <row r="45" spans="1:18" customFormat="1" ht="35.25" customHeight="1" x14ac:dyDescent="0.25">
      <c r="B45" s="366" t="s">
        <v>219</v>
      </c>
      <c r="C45" s="367"/>
      <c r="D45" s="367"/>
      <c r="E45" s="367"/>
      <c r="F45" s="367"/>
      <c r="G45" s="367"/>
      <c r="H45" s="368"/>
    </row>
    <row r="46" spans="1:18" customFormat="1" ht="24.75" customHeight="1" x14ac:dyDescent="0.25">
      <c r="B46" s="371" t="s">
        <v>220</v>
      </c>
      <c r="C46" s="372"/>
      <c r="D46" s="372"/>
      <c r="E46" s="372"/>
      <c r="F46" s="372"/>
      <c r="G46" s="372"/>
      <c r="H46" s="373"/>
    </row>
    <row r="47" spans="1:18" customFormat="1" ht="27.75" customHeight="1" x14ac:dyDescent="0.25">
      <c r="B47" s="357" t="s">
        <v>221</v>
      </c>
      <c r="C47" s="358"/>
      <c r="D47" s="358"/>
      <c r="E47" s="358"/>
      <c r="F47" s="358"/>
      <c r="G47" s="358"/>
      <c r="H47" s="359"/>
    </row>
    <row r="48" spans="1:18" customFormat="1" ht="21" customHeight="1" x14ac:dyDescent="0.25">
      <c r="B48" s="338" t="s">
        <v>222</v>
      </c>
      <c r="C48" s="339"/>
      <c r="D48" s="339"/>
      <c r="E48" s="339"/>
      <c r="F48" s="339"/>
      <c r="G48" s="339"/>
      <c r="H48" s="340"/>
    </row>
    <row r="49" spans="2:8" customFormat="1" ht="26.25" customHeight="1" x14ac:dyDescent="0.25">
      <c r="B49" s="360" t="s">
        <v>223</v>
      </c>
      <c r="C49" s="360"/>
      <c r="D49" s="360"/>
      <c r="E49" s="360"/>
      <c r="F49" s="360"/>
      <c r="G49" s="360"/>
      <c r="H49" s="360"/>
    </row>
  </sheetData>
  <mergeCells count="27">
    <mergeCell ref="B49:H49"/>
    <mergeCell ref="B36:H36"/>
    <mergeCell ref="B37:H37"/>
    <mergeCell ref="B39:H39"/>
    <mergeCell ref="B40:F40"/>
    <mergeCell ref="B41:H41"/>
    <mergeCell ref="B43:H43"/>
    <mergeCell ref="B44:G44"/>
    <mergeCell ref="B45:H45"/>
    <mergeCell ref="B46:H46"/>
    <mergeCell ref="B47:H47"/>
    <mergeCell ref="B48:H48"/>
    <mergeCell ref="B35:H35"/>
    <mergeCell ref="A1:K1"/>
    <mergeCell ref="J10:K10"/>
    <mergeCell ref="B14:B15"/>
    <mergeCell ref="C14:G14"/>
    <mergeCell ref="B16:B18"/>
    <mergeCell ref="C17:D17"/>
    <mergeCell ref="E17:G17"/>
    <mergeCell ref="D18:E18"/>
    <mergeCell ref="F18:G18"/>
    <mergeCell ref="D22:E22"/>
    <mergeCell ref="C26:H26"/>
    <mergeCell ref="C32:H32"/>
    <mergeCell ref="C33:H33"/>
    <mergeCell ref="B34:H34"/>
  </mergeCells>
  <conditionalFormatting sqref="J4:K4">
    <cfRule type="expression" dxfId="3" priority="4">
      <formula>MAX(D4:H4)&gt;=5</formula>
    </cfRule>
  </conditionalFormatting>
  <conditionalFormatting sqref="J5:K8">
    <cfRule type="expression" dxfId="2" priority="3">
      <formula>MAX(D5:H5)&gt;=5</formula>
    </cfRule>
  </conditionalFormatting>
  <conditionalFormatting sqref="J9:K9">
    <cfRule type="expression" dxfId="1" priority="2">
      <formula>MAX(D9:H9)&gt;=5</formula>
    </cfRule>
  </conditionalFormatting>
  <conditionalFormatting sqref="I10">
    <cfRule type="expression" dxfId="0" priority="1">
      <formula>MAX($D$4:$H$9)&gt;=5</formula>
    </cfRule>
  </conditionalFormatting>
  <pageMargins left="0.7" right="0.7" top="0.75" bottom="0.75" header="0.3" footer="0.3"/>
  <pageSetup paperSize="3" orientation="landscape"/>
  <headerFooter>
    <oddFooter>Page &amp;P&amp;R&amp;F</oddFooter>
  </headerFooter>
  <rowBreaks count="1" manualBreakCount="1">
    <brk id="23"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6"/>
  <sheetViews>
    <sheetView workbookViewId="0"/>
  </sheetViews>
  <sheetFormatPr defaultColWidth="8.85546875" defaultRowHeight="15" x14ac:dyDescent="0.25"/>
  <cols>
    <col min="1" max="1" width="25.85546875" style="228" customWidth="1"/>
    <col min="2" max="3" width="11" style="228" customWidth="1"/>
    <col min="4" max="4" width="22.85546875" style="228" customWidth="1"/>
    <col min="5" max="6" width="11" style="228" customWidth="1"/>
    <col min="7" max="8" width="9.140625" style="228" customWidth="1"/>
    <col min="9" max="9" width="19" style="22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6" t="s">
        <v>19</v>
      </c>
      <c r="I1" s="212"/>
    </row>
    <row r="2" spans="1:9" s="218" customFormat="1" ht="18" customHeight="1" x14ac:dyDescent="0.25">
      <c r="A2" s="213" t="s">
        <v>19</v>
      </c>
      <c r="B2" s="214" t="s">
        <v>224</v>
      </c>
      <c r="C2" s="215"/>
      <c r="D2" s="216"/>
      <c r="E2" s="216"/>
      <c r="F2" s="216"/>
      <c r="G2" s="216"/>
      <c r="H2" s="216"/>
      <c r="I2" s="217" t="s">
        <v>65</v>
      </c>
    </row>
    <row r="3" spans="1:9" s="218" customFormat="1" x14ac:dyDescent="0.2">
      <c r="A3" s="219" t="s">
        <v>225</v>
      </c>
      <c r="C3" s="220"/>
      <c r="I3" s="221"/>
    </row>
    <row r="4" spans="1:9" s="218" customFormat="1" ht="12.75" x14ac:dyDescent="0.2">
      <c r="A4" s="222" t="s">
        <v>226</v>
      </c>
      <c r="B4" s="222" t="s">
        <v>61</v>
      </c>
      <c r="C4" s="222" t="s">
        <v>73</v>
      </c>
      <c r="D4" s="222" t="s">
        <v>227</v>
      </c>
      <c r="E4" s="223" t="s">
        <v>24</v>
      </c>
      <c r="F4" s="224"/>
      <c r="G4" s="224"/>
      <c r="H4" s="224"/>
      <c r="I4" s="225"/>
    </row>
    <row r="5" spans="1:9" x14ac:dyDescent="0.25">
      <c r="A5"/>
      <c r="B5"/>
      <c r="C5"/>
      <c r="D5"/>
      <c r="E5"/>
      <c r="F5"/>
      <c r="G5"/>
      <c r="H5"/>
    </row>
    <row r="6" spans="1:9" x14ac:dyDescent="0.25">
      <c r="A6" s="227"/>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7"/>
  <sheetViews>
    <sheetView workbookViewId="0"/>
  </sheetViews>
  <sheetFormatPr defaultColWidth="9.140625" defaultRowHeight="12.75" x14ac:dyDescent="0.2"/>
  <cols>
    <col min="1" max="3" width="9.140625" style="228"/>
    <col min="4" max="4" width="13.42578125" style="228" bestFit="1" customWidth="1"/>
    <col min="5" max="5" width="16.42578125" style="228" bestFit="1" customWidth="1"/>
    <col min="6" max="6" width="23.42578125" style="228" customWidth="1"/>
    <col min="7" max="7" width="11" style="228" bestFit="1" customWidth="1"/>
    <col min="8" max="259" width="9.140625" style="228"/>
    <col min="260" max="260" width="13.42578125" style="228" bestFit="1" customWidth="1"/>
    <col min="261" max="261" width="16.42578125" style="228" bestFit="1" customWidth="1"/>
    <col min="262" max="262" width="23.42578125" style="228" customWidth="1"/>
    <col min="263" max="263" width="11" style="228" bestFit="1" customWidth="1"/>
    <col min="264" max="515" width="9.140625" style="228"/>
    <col min="516" max="516" width="13.42578125" style="228" bestFit="1" customWidth="1"/>
    <col min="517" max="517" width="16.42578125" style="228" bestFit="1" customWidth="1"/>
    <col min="518" max="518" width="23.42578125" style="228" customWidth="1"/>
    <col min="519" max="519" width="11" style="228" bestFit="1" customWidth="1"/>
    <col min="520" max="771" width="9.140625" style="228"/>
    <col min="772" max="772" width="13.42578125" style="228" bestFit="1" customWidth="1"/>
    <col min="773" max="773" width="16.42578125" style="228" bestFit="1" customWidth="1"/>
    <col min="774" max="774" width="23.42578125" style="228" customWidth="1"/>
    <col min="775" max="775" width="11" style="228" bestFit="1" customWidth="1"/>
    <col min="776" max="1027" width="9.140625" style="228"/>
    <col min="1028" max="1028" width="13.42578125" style="228" bestFit="1" customWidth="1"/>
    <col min="1029" max="1029" width="16.42578125" style="228" bestFit="1" customWidth="1"/>
    <col min="1030" max="1030" width="23.42578125" style="228" customWidth="1"/>
    <col min="1031" max="1031" width="11" style="228" bestFit="1" customWidth="1"/>
    <col min="1032" max="1283" width="9.140625" style="228"/>
    <col min="1284" max="1284" width="13.42578125" style="228" bestFit="1" customWidth="1"/>
    <col min="1285" max="1285" width="16.42578125" style="228" bestFit="1" customWidth="1"/>
    <col min="1286" max="1286" width="23.42578125" style="228" customWidth="1"/>
    <col min="1287" max="1287" width="11" style="228" bestFit="1" customWidth="1"/>
    <col min="1288" max="1539" width="9.140625" style="228"/>
    <col min="1540" max="1540" width="13.42578125" style="228" bestFit="1" customWidth="1"/>
    <col min="1541" max="1541" width="16.42578125" style="228" bestFit="1" customWidth="1"/>
    <col min="1542" max="1542" width="23.42578125" style="228" customWidth="1"/>
    <col min="1543" max="1543" width="11" style="228" bestFit="1" customWidth="1"/>
    <col min="1544" max="1795" width="9.140625" style="228"/>
    <col min="1796" max="1796" width="13.42578125" style="228" bestFit="1" customWidth="1"/>
    <col min="1797" max="1797" width="16.42578125" style="228" bestFit="1" customWidth="1"/>
    <col min="1798" max="1798" width="23.42578125" style="228" customWidth="1"/>
    <col min="1799" max="1799" width="11" style="228" bestFit="1" customWidth="1"/>
    <col min="1800" max="2051" width="9.140625" style="228"/>
    <col min="2052" max="2052" width="13.42578125" style="228" bestFit="1" customWidth="1"/>
    <col min="2053" max="2053" width="16.42578125" style="228" bestFit="1" customWidth="1"/>
    <col min="2054" max="2054" width="23.42578125" style="228" customWidth="1"/>
    <col min="2055" max="2055" width="11" style="228" bestFit="1" customWidth="1"/>
    <col min="2056" max="2307" width="9.140625" style="228"/>
    <col min="2308" max="2308" width="13.42578125" style="228" bestFit="1" customWidth="1"/>
    <col min="2309" max="2309" width="16.42578125" style="228" bestFit="1" customWidth="1"/>
    <col min="2310" max="2310" width="23.42578125" style="228" customWidth="1"/>
    <col min="2311" max="2311" width="11" style="228" bestFit="1" customWidth="1"/>
    <col min="2312" max="2563" width="9.140625" style="228"/>
    <col min="2564" max="2564" width="13.42578125" style="228" bestFit="1" customWidth="1"/>
    <col min="2565" max="2565" width="16.42578125" style="228" bestFit="1" customWidth="1"/>
    <col min="2566" max="2566" width="23.42578125" style="228" customWidth="1"/>
    <col min="2567" max="2567" width="11" style="228" bestFit="1" customWidth="1"/>
    <col min="2568" max="2819" width="9.140625" style="228"/>
    <col min="2820" max="2820" width="13.42578125" style="228" bestFit="1" customWidth="1"/>
    <col min="2821" max="2821" width="16.42578125" style="228" bestFit="1" customWidth="1"/>
    <col min="2822" max="2822" width="23.42578125" style="228" customWidth="1"/>
    <col min="2823" max="2823" width="11" style="228" bestFit="1" customWidth="1"/>
    <col min="2824" max="3075" width="9.140625" style="228"/>
    <col min="3076" max="3076" width="13.42578125" style="228" bestFit="1" customWidth="1"/>
    <col min="3077" max="3077" width="16.42578125" style="228" bestFit="1" customWidth="1"/>
    <col min="3078" max="3078" width="23.42578125" style="228" customWidth="1"/>
    <col min="3079" max="3079" width="11" style="228" bestFit="1" customWidth="1"/>
    <col min="3080" max="3331" width="9.140625" style="228"/>
    <col min="3332" max="3332" width="13.42578125" style="228" bestFit="1" customWidth="1"/>
    <col min="3333" max="3333" width="16.42578125" style="228" bestFit="1" customWidth="1"/>
    <col min="3334" max="3334" width="23.42578125" style="228" customWidth="1"/>
    <col min="3335" max="3335" width="11" style="228" bestFit="1" customWidth="1"/>
    <col min="3336" max="3587" width="9.140625" style="228"/>
    <col min="3588" max="3588" width="13.42578125" style="228" bestFit="1" customWidth="1"/>
    <col min="3589" max="3589" width="16.42578125" style="228" bestFit="1" customWidth="1"/>
    <col min="3590" max="3590" width="23.42578125" style="228" customWidth="1"/>
    <col min="3591" max="3591" width="11" style="228" bestFit="1" customWidth="1"/>
    <col min="3592" max="3843" width="9.140625" style="228"/>
    <col min="3844" max="3844" width="13.42578125" style="228" bestFit="1" customWidth="1"/>
    <col min="3845" max="3845" width="16.42578125" style="228" bestFit="1" customWidth="1"/>
    <col min="3846" max="3846" width="23.42578125" style="228" customWidth="1"/>
    <col min="3847" max="3847" width="11" style="228" bestFit="1" customWidth="1"/>
    <col min="3848" max="4099" width="9.140625" style="228"/>
    <col min="4100" max="4100" width="13.42578125" style="228" bestFit="1" customWidth="1"/>
    <col min="4101" max="4101" width="16.42578125" style="228" bestFit="1" customWidth="1"/>
    <col min="4102" max="4102" width="23.42578125" style="228" customWidth="1"/>
    <col min="4103" max="4103" width="11" style="228" bestFit="1" customWidth="1"/>
    <col min="4104" max="4355" width="9.140625" style="228"/>
    <col min="4356" max="4356" width="13.42578125" style="228" bestFit="1" customWidth="1"/>
    <col min="4357" max="4357" width="16.42578125" style="228" bestFit="1" customWidth="1"/>
    <col min="4358" max="4358" width="23.42578125" style="228" customWidth="1"/>
    <col min="4359" max="4359" width="11" style="228" bestFit="1" customWidth="1"/>
    <col min="4360" max="4611" width="9.140625" style="228"/>
    <col min="4612" max="4612" width="13.42578125" style="228" bestFit="1" customWidth="1"/>
    <col min="4613" max="4613" width="16.42578125" style="228" bestFit="1" customWidth="1"/>
    <col min="4614" max="4614" width="23.42578125" style="228" customWidth="1"/>
    <col min="4615" max="4615" width="11" style="228" bestFit="1" customWidth="1"/>
    <col min="4616" max="4867" width="9.140625" style="228"/>
    <col min="4868" max="4868" width="13.42578125" style="228" bestFit="1" customWidth="1"/>
    <col min="4869" max="4869" width="16.42578125" style="228" bestFit="1" customWidth="1"/>
    <col min="4870" max="4870" width="23.42578125" style="228" customWidth="1"/>
    <col min="4871" max="4871" width="11" style="228" bestFit="1" customWidth="1"/>
    <col min="4872" max="5123" width="9.140625" style="228"/>
    <col min="5124" max="5124" width="13.42578125" style="228" bestFit="1" customWidth="1"/>
    <col min="5125" max="5125" width="16.42578125" style="228" bestFit="1" customWidth="1"/>
    <col min="5126" max="5126" width="23.42578125" style="228" customWidth="1"/>
    <col min="5127" max="5127" width="11" style="228" bestFit="1" customWidth="1"/>
    <col min="5128" max="5379" width="9.140625" style="228"/>
    <col min="5380" max="5380" width="13.42578125" style="228" bestFit="1" customWidth="1"/>
    <col min="5381" max="5381" width="16.42578125" style="228" bestFit="1" customWidth="1"/>
    <col min="5382" max="5382" width="23.42578125" style="228" customWidth="1"/>
    <col min="5383" max="5383" width="11" style="228" bestFit="1" customWidth="1"/>
    <col min="5384" max="5635" width="9.140625" style="228"/>
    <col min="5636" max="5636" width="13.42578125" style="228" bestFit="1" customWidth="1"/>
    <col min="5637" max="5637" width="16.42578125" style="228" bestFit="1" customWidth="1"/>
    <col min="5638" max="5638" width="23.42578125" style="228" customWidth="1"/>
    <col min="5639" max="5639" width="11" style="228" bestFit="1" customWidth="1"/>
    <col min="5640" max="5891" width="9.140625" style="228"/>
    <col min="5892" max="5892" width="13.42578125" style="228" bestFit="1" customWidth="1"/>
    <col min="5893" max="5893" width="16.42578125" style="228" bestFit="1" customWidth="1"/>
    <col min="5894" max="5894" width="23.42578125" style="228" customWidth="1"/>
    <col min="5895" max="5895" width="11" style="228" bestFit="1" customWidth="1"/>
    <col min="5896" max="6147" width="9.140625" style="228"/>
    <col min="6148" max="6148" width="13.42578125" style="228" bestFit="1" customWidth="1"/>
    <col min="6149" max="6149" width="16.42578125" style="228" bestFit="1" customWidth="1"/>
    <col min="6150" max="6150" width="23.42578125" style="228" customWidth="1"/>
    <col min="6151" max="6151" width="11" style="228" bestFit="1" customWidth="1"/>
    <col min="6152" max="6403" width="9.140625" style="228"/>
    <col min="6404" max="6404" width="13.42578125" style="228" bestFit="1" customWidth="1"/>
    <col min="6405" max="6405" width="16.42578125" style="228" bestFit="1" customWidth="1"/>
    <col min="6406" max="6406" width="23.42578125" style="228" customWidth="1"/>
    <col min="6407" max="6407" width="11" style="228" bestFit="1" customWidth="1"/>
    <col min="6408" max="6659" width="9.140625" style="228"/>
    <col min="6660" max="6660" width="13.42578125" style="228" bestFit="1" customWidth="1"/>
    <col min="6661" max="6661" width="16.42578125" style="228" bestFit="1" customWidth="1"/>
    <col min="6662" max="6662" width="23.42578125" style="228" customWidth="1"/>
    <col min="6663" max="6663" width="11" style="228" bestFit="1" customWidth="1"/>
    <col min="6664" max="6915" width="9.140625" style="228"/>
    <col min="6916" max="6916" width="13.42578125" style="228" bestFit="1" customWidth="1"/>
    <col min="6917" max="6917" width="16.42578125" style="228" bestFit="1" customWidth="1"/>
    <col min="6918" max="6918" width="23.42578125" style="228" customWidth="1"/>
    <col min="6919" max="6919" width="11" style="228" bestFit="1" customWidth="1"/>
    <col min="6920" max="7171" width="9.140625" style="228"/>
    <col min="7172" max="7172" width="13.42578125" style="228" bestFit="1" customWidth="1"/>
    <col min="7173" max="7173" width="16.42578125" style="228" bestFit="1" customWidth="1"/>
    <col min="7174" max="7174" width="23.42578125" style="228" customWidth="1"/>
    <col min="7175" max="7175" width="11" style="228" bestFit="1" customWidth="1"/>
    <col min="7176" max="7427" width="9.140625" style="228"/>
    <col min="7428" max="7428" width="13.42578125" style="228" bestFit="1" customWidth="1"/>
    <col min="7429" max="7429" width="16.42578125" style="228" bestFit="1" customWidth="1"/>
    <col min="7430" max="7430" width="23.42578125" style="228" customWidth="1"/>
    <col min="7431" max="7431" width="11" style="228" bestFit="1" customWidth="1"/>
    <col min="7432" max="7683" width="9.140625" style="228"/>
    <col min="7684" max="7684" width="13.42578125" style="228" bestFit="1" customWidth="1"/>
    <col min="7685" max="7685" width="16.42578125" style="228" bestFit="1" customWidth="1"/>
    <col min="7686" max="7686" width="23.42578125" style="228" customWidth="1"/>
    <col min="7687" max="7687" width="11" style="228" bestFit="1" customWidth="1"/>
    <col min="7688" max="7939" width="9.140625" style="228"/>
    <col min="7940" max="7940" width="13.42578125" style="228" bestFit="1" customWidth="1"/>
    <col min="7941" max="7941" width="16.42578125" style="228" bestFit="1" customWidth="1"/>
    <col min="7942" max="7942" width="23.42578125" style="228" customWidth="1"/>
    <col min="7943" max="7943" width="11" style="228" bestFit="1" customWidth="1"/>
    <col min="7944" max="8195" width="9.140625" style="228"/>
    <col min="8196" max="8196" width="13.42578125" style="228" bestFit="1" customWidth="1"/>
    <col min="8197" max="8197" width="16.42578125" style="228" bestFit="1" customWidth="1"/>
    <col min="8198" max="8198" width="23.42578125" style="228" customWidth="1"/>
    <col min="8199" max="8199" width="11" style="228" bestFit="1" customWidth="1"/>
    <col min="8200" max="8451" width="9.140625" style="228"/>
    <col min="8452" max="8452" width="13.42578125" style="228" bestFit="1" customWidth="1"/>
    <col min="8453" max="8453" width="16.42578125" style="228" bestFit="1" customWidth="1"/>
    <col min="8454" max="8454" width="23.42578125" style="228" customWidth="1"/>
    <col min="8455" max="8455" width="11" style="228" bestFit="1" customWidth="1"/>
    <col min="8456" max="8707" width="9.140625" style="228"/>
    <col min="8708" max="8708" width="13.42578125" style="228" bestFit="1" customWidth="1"/>
    <col min="8709" max="8709" width="16.42578125" style="228" bestFit="1" customWidth="1"/>
    <col min="8710" max="8710" width="23.42578125" style="228" customWidth="1"/>
    <col min="8711" max="8711" width="11" style="228" bestFit="1" customWidth="1"/>
    <col min="8712" max="8963" width="9.140625" style="228"/>
    <col min="8964" max="8964" width="13.42578125" style="228" bestFit="1" customWidth="1"/>
    <col min="8965" max="8965" width="16.42578125" style="228" bestFit="1" customWidth="1"/>
    <col min="8966" max="8966" width="23.42578125" style="228" customWidth="1"/>
    <col min="8967" max="8967" width="11" style="228" bestFit="1" customWidth="1"/>
    <col min="8968" max="9219" width="9.140625" style="228"/>
    <col min="9220" max="9220" width="13.42578125" style="228" bestFit="1" customWidth="1"/>
    <col min="9221" max="9221" width="16.42578125" style="228" bestFit="1" customWidth="1"/>
    <col min="9222" max="9222" width="23.42578125" style="228" customWidth="1"/>
    <col min="9223" max="9223" width="11" style="228" bestFit="1" customWidth="1"/>
    <col min="9224" max="9475" width="9.140625" style="228"/>
    <col min="9476" max="9476" width="13.42578125" style="228" bestFit="1" customWidth="1"/>
    <col min="9477" max="9477" width="16.42578125" style="228" bestFit="1" customWidth="1"/>
    <col min="9478" max="9478" width="23.42578125" style="228" customWidth="1"/>
    <col min="9479" max="9479" width="11" style="228" bestFit="1" customWidth="1"/>
    <col min="9480" max="9731" width="9.140625" style="228"/>
    <col min="9732" max="9732" width="13.42578125" style="228" bestFit="1" customWidth="1"/>
    <col min="9733" max="9733" width="16.42578125" style="228" bestFit="1" customWidth="1"/>
    <col min="9734" max="9734" width="23.42578125" style="228" customWidth="1"/>
    <col min="9735" max="9735" width="11" style="228" bestFit="1" customWidth="1"/>
    <col min="9736" max="9987" width="9.140625" style="228"/>
    <col min="9988" max="9988" width="13.42578125" style="228" bestFit="1" customWidth="1"/>
    <col min="9989" max="9989" width="16.42578125" style="228" bestFit="1" customWidth="1"/>
    <col min="9990" max="9990" width="23.42578125" style="228" customWidth="1"/>
    <col min="9991" max="9991" width="11" style="228" bestFit="1" customWidth="1"/>
    <col min="9992" max="10243" width="9.140625" style="228"/>
    <col min="10244" max="10244" width="13.42578125" style="228" bestFit="1" customWidth="1"/>
    <col min="10245" max="10245" width="16.42578125" style="228" bestFit="1" customWidth="1"/>
    <col min="10246" max="10246" width="23.42578125" style="228" customWidth="1"/>
    <col min="10247" max="10247" width="11" style="228" bestFit="1" customWidth="1"/>
    <col min="10248" max="10499" width="9.140625" style="228"/>
    <col min="10500" max="10500" width="13.42578125" style="228" bestFit="1" customWidth="1"/>
    <col min="10501" max="10501" width="16.42578125" style="228" bestFit="1" customWidth="1"/>
    <col min="10502" max="10502" width="23.42578125" style="228" customWidth="1"/>
    <col min="10503" max="10503" width="11" style="228" bestFit="1" customWidth="1"/>
    <col min="10504" max="10755" width="9.140625" style="228"/>
    <col min="10756" max="10756" width="13.42578125" style="228" bestFit="1" customWidth="1"/>
    <col min="10757" max="10757" width="16.42578125" style="228" bestFit="1" customWidth="1"/>
    <col min="10758" max="10758" width="23.42578125" style="228" customWidth="1"/>
    <col min="10759" max="10759" width="11" style="228" bestFit="1" customWidth="1"/>
    <col min="10760" max="11011" width="9.140625" style="228"/>
    <col min="11012" max="11012" width="13.42578125" style="228" bestFit="1" customWidth="1"/>
    <col min="11013" max="11013" width="16.42578125" style="228" bestFit="1" customWidth="1"/>
    <col min="11014" max="11014" width="23.42578125" style="228" customWidth="1"/>
    <col min="11015" max="11015" width="11" style="228" bestFit="1" customWidth="1"/>
    <col min="11016" max="11267" width="9.140625" style="228"/>
    <col min="11268" max="11268" width="13.42578125" style="228" bestFit="1" customWidth="1"/>
    <col min="11269" max="11269" width="16.42578125" style="228" bestFit="1" customWidth="1"/>
    <col min="11270" max="11270" width="23.42578125" style="228" customWidth="1"/>
    <col min="11271" max="11271" width="11" style="228" bestFit="1" customWidth="1"/>
    <col min="11272" max="11523" width="9.140625" style="228"/>
    <col min="11524" max="11524" width="13.42578125" style="228" bestFit="1" customWidth="1"/>
    <col min="11525" max="11525" width="16.42578125" style="228" bestFit="1" customWidth="1"/>
    <col min="11526" max="11526" width="23.42578125" style="228" customWidth="1"/>
    <col min="11527" max="11527" width="11" style="228" bestFit="1" customWidth="1"/>
    <col min="11528" max="11779" width="9.140625" style="228"/>
    <col min="11780" max="11780" width="13.42578125" style="228" bestFit="1" customWidth="1"/>
    <col min="11781" max="11781" width="16.42578125" style="228" bestFit="1" customWidth="1"/>
    <col min="11782" max="11782" width="23.42578125" style="228" customWidth="1"/>
    <col min="11783" max="11783" width="11" style="228" bestFit="1" customWidth="1"/>
    <col min="11784" max="12035" width="9.140625" style="228"/>
    <col min="12036" max="12036" width="13.42578125" style="228" bestFit="1" customWidth="1"/>
    <col min="12037" max="12037" width="16.42578125" style="228" bestFit="1" customWidth="1"/>
    <col min="12038" max="12038" width="23.42578125" style="228" customWidth="1"/>
    <col min="12039" max="12039" width="11" style="228" bestFit="1" customWidth="1"/>
    <col min="12040" max="12291" width="9.140625" style="228"/>
    <col min="12292" max="12292" width="13.42578125" style="228" bestFit="1" customWidth="1"/>
    <col min="12293" max="12293" width="16.42578125" style="228" bestFit="1" customWidth="1"/>
    <col min="12294" max="12294" width="23.42578125" style="228" customWidth="1"/>
    <col min="12295" max="12295" width="11" style="228" bestFit="1" customWidth="1"/>
    <col min="12296" max="12547" width="9.140625" style="228"/>
    <col min="12548" max="12548" width="13.42578125" style="228" bestFit="1" customWidth="1"/>
    <col min="12549" max="12549" width="16.42578125" style="228" bestFit="1" customWidth="1"/>
    <col min="12550" max="12550" width="23.42578125" style="228" customWidth="1"/>
    <col min="12551" max="12551" width="11" style="228" bestFit="1" customWidth="1"/>
    <col min="12552" max="12803" width="9.140625" style="228"/>
    <col min="12804" max="12804" width="13.42578125" style="228" bestFit="1" customWidth="1"/>
    <col min="12805" max="12805" width="16.42578125" style="228" bestFit="1" customWidth="1"/>
    <col min="12806" max="12806" width="23.42578125" style="228" customWidth="1"/>
    <col min="12807" max="12807" width="11" style="228" bestFit="1" customWidth="1"/>
    <col min="12808" max="13059" width="9.140625" style="228"/>
    <col min="13060" max="13060" width="13.42578125" style="228" bestFit="1" customWidth="1"/>
    <col min="13061" max="13061" width="16.42578125" style="228" bestFit="1" customWidth="1"/>
    <col min="13062" max="13062" width="23.42578125" style="228" customWidth="1"/>
    <col min="13063" max="13063" width="11" style="228" bestFit="1" customWidth="1"/>
    <col min="13064" max="13315" width="9.140625" style="228"/>
    <col min="13316" max="13316" width="13.42578125" style="228" bestFit="1" customWidth="1"/>
    <col min="13317" max="13317" width="16.42578125" style="228" bestFit="1" customWidth="1"/>
    <col min="13318" max="13318" width="23.42578125" style="228" customWidth="1"/>
    <col min="13319" max="13319" width="11" style="228" bestFit="1" customWidth="1"/>
    <col min="13320" max="13571" width="9.140625" style="228"/>
    <col min="13572" max="13572" width="13.42578125" style="228" bestFit="1" customWidth="1"/>
    <col min="13573" max="13573" width="16.42578125" style="228" bestFit="1" customWidth="1"/>
    <col min="13574" max="13574" width="23.42578125" style="228" customWidth="1"/>
    <col min="13575" max="13575" width="11" style="228" bestFit="1" customWidth="1"/>
    <col min="13576" max="13827" width="9.140625" style="228"/>
    <col min="13828" max="13828" width="13.42578125" style="228" bestFit="1" customWidth="1"/>
    <col min="13829" max="13829" width="16.42578125" style="228" bestFit="1" customWidth="1"/>
    <col min="13830" max="13830" width="23.42578125" style="228" customWidth="1"/>
    <col min="13831" max="13831" width="11" style="228" bestFit="1" customWidth="1"/>
    <col min="13832" max="14083" width="9.140625" style="228"/>
    <col min="14084" max="14084" width="13.42578125" style="228" bestFit="1" customWidth="1"/>
    <col min="14085" max="14085" width="16.42578125" style="228" bestFit="1" customWidth="1"/>
    <col min="14086" max="14086" width="23.42578125" style="228" customWidth="1"/>
    <col min="14087" max="14087" width="11" style="228" bestFit="1" customWidth="1"/>
    <col min="14088" max="14339" width="9.140625" style="228"/>
    <col min="14340" max="14340" width="13.42578125" style="228" bestFit="1" customWidth="1"/>
    <col min="14341" max="14341" width="16.42578125" style="228" bestFit="1" customWidth="1"/>
    <col min="14342" max="14342" width="23.42578125" style="228" customWidth="1"/>
    <col min="14343" max="14343" width="11" style="228" bestFit="1" customWidth="1"/>
    <col min="14344" max="14595" width="9.140625" style="228"/>
    <col min="14596" max="14596" width="13.42578125" style="228" bestFit="1" customWidth="1"/>
    <col min="14597" max="14597" width="16.42578125" style="228" bestFit="1" customWidth="1"/>
    <col min="14598" max="14598" width="23.42578125" style="228" customWidth="1"/>
    <col min="14599" max="14599" width="11" style="228" bestFit="1" customWidth="1"/>
    <col min="14600" max="14851" width="9.140625" style="228"/>
    <col min="14852" max="14852" width="13.42578125" style="228" bestFit="1" customWidth="1"/>
    <col min="14853" max="14853" width="16.42578125" style="228" bestFit="1" customWidth="1"/>
    <col min="14854" max="14854" width="23.42578125" style="228" customWidth="1"/>
    <col min="14855" max="14855" width="11" style="228" bestFit="1" customWidth="1"/>
    <col min="14856" max="15107" width="9.140625" style="228"/>
    <col min="15108" max="15108" width="13.42578125" style="228" bestFit="1" customWidth="1"/>
    <col min="15109" max="15109" width="16.42578125" style="228" bestFit="1" customWidth="1"/>
    <col min="15110" max="15110" width="23.42578125" style="228" customWidth="1"/>
    <col min="15111" max="15111" width="11" style="228" bestFit="1" customWidth="1"/>
    <col min="15112" max="15363" width="9.140625" style="228"/>
    <col min="15364" max="15364" width="13.42578125" style="228" bestFit="1" customWidth="1"/>
    <col min="15365" max="15365" width="16.42578125" style="228" bestFit="1" customWidth="1"/>
    <col min="15366" max="15366" width="23.42578125" style="228" customWidth="1"/>
    <col min="15367" max="15367" width="11" style="228" bestFit="1" customWidth="1"/>
    <col min="15368" max="15619" width="9.140625" style="228"/>
    <col min="15620" max="15620" width="13.42578125" style="228" bestFit="1" customWidth="1"/>
    <col min="15621" max="15621" width="16.42578125" style="228" bestFit="1" customWidth="1"/>
    <col min="15622" max="15622" width="23.42578125" style="228" customWidth="1"/>
    <col min="15623" max="15623" width="11" style="228" bestFit="1" customWidth="1"/>
    <col min="15624" max="15875" width="9.140625" style="228"/>
    <col min="15876" max="15876" width="13.42578125" style="228" bestFit="1" customWidth="1"/>
    <col min="15877" max="15877" width="16.42578125" style="228" bestFit="1" customWidth="1"/>
    <col min="15878" max="15878" width="23.42578125" style="228" customWidth="1"/>
    <col min="15879" max="15879" width="11" style="228" bestFit="1" customWidth="1"/>
    <col min="15880" max="16131" width="9.140625" style="228"/>
    <col min="16132" max="16132" width="13.42578125" style="228" bestFit="1" customWidth="1"/>
    <col min="16133" max="16133" width="16.42578125" style="228" bestFit="1" customWidth="1"/>
    <col min="16134" max="16134" width="23.42578125" style="228" customWidth="1"/>
    <col min="16135" max="16135" width="11" style="228" bestFit="1" customWidth="1"/>
    <col min="16136" max="16384" width="9.140625" style="228"/>
  </cols>
  <sheetData>
    <row r="1" spans="1:38" ht="20.25" x14ac:dyDescent="0.3">
      <c r="A1" s="229"/>
      <c r="B1" s="230"/>
      <c r="C1" s="229"/>
      <c r="D1" s="230"/>
      <c r="E1" s="229"/>
      <c r="F1" s="229"/>
      <c r="G1" s="229"/>
      <c r="H1" s="76" t="s">
        <v>22</v>
      </c>
      <c r="I1" s="231"/>
      <c r="J1" s="231"/>
      <c r="K1" s="231"/>
      <c r="L1" s="231"/>
      <c r="M1" s="231"/>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row>
    <row r="2" spans="1:38" x14ac:dyDescent="0.2">
      <c r="A2" s="231"/>
      <c r="B2" s="374"/>
      <c r="C2" s="374"/>
      <c r="D2" s="374"/>
      <c r="E2" s="374"/>
      <c r="F2" s="232"/>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row>
    <row r="3" spans="1:38" x14ac:dyDescent="0.2">
      <c r="A3" s="231"/>
      <c r="B3" s="375" t="s">
        <v>228</v>
      </c>
      <c r="C3" s="375"/>
      <c r="D3" s="375"/>
      <c r="E3" s="375"/>
      <c r="F3" s="233" t="s">
        <v>65</v>
      </c>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row>
    <row r="4" spans="1:38" x14ac:dyDescent="0.2">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row>
    <row r="5" spans="1:38" x14ac:dyDescent="0.2">
      <c r="A5" s="231"/>
      <c r="B5" s="234"/>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1:38" x14ac:dyDescent="0.2">
      <c r="A6" s="231"/>
      <c r="B6" s="235"/>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row>
    <row r="7" spans="1:38" x14ac:dyDescent="0.2">
      <c r="A7" s="231"/>
      <c r="B7" s="234"/>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row>
    <row r="8" spans="1:38" x14ac:dyDescent="0.2">
      <c r="A8" s="231"/>
      <c r="B8" s="235"/>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row>
    <row r="9" spans="1:38" x14ac:dyDescent="0.2">
      <c r="A9" s="231"/>
      <c r="B9" s="234"/>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row>
    <row r="10" spans="1:38" x14ac:dyDescent="0.2">
      <c r="A10" s="231"/>
      <c r="B10" s="236"/>
      <c r="C10" s="231"/>
      <c r="D10" s="231"/>
      <c r="E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row>
    <row r="11" spans="1:38" x14ac:dyDescent="0.2">
      <c r="A11" s="231"/>
      <c r="B11" s="237"/>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row>
    <row r="12" spans="1:38" x14ac:dyDescent="0.2">
      <c r="A12" s="231"/>
      <c r="B12" s="238"/>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row>
    <row r="13" spans="1:38" x14ac:dyDescent="0.2">
      <c r="A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row>
    <row r="14" spans="1:38" x14ac:dyDescent="0.2">
      <c r="A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row>
    <row r="15" spans="1:38" x14ac:dyDescent="0.2">
      <c r="A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row>
    <row r="16" spans="1:38" x14ac:dyDescent="0.2">
      <c r="A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row>
    <row r="17" spans="1:38" x14ac:dyDescent="0.2">
      <c r="A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row>
    <row r="18" spans="1:38" x14ac:dyDescent="0.2">
      <c r="A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row>
    <row r="19" spans="1:38" x14ac:dyDescent="0.2">
      <c r="A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row>
    <row r="20" spans="1:38" x14ac:dyDescent="0.2">
      <c r="A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row>
    <row r="21" spans="1:38" x14ac:dyDescent="0.2">
      <c r="A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row>
    <row r="22" spans="1:38" x14ac:dyDescent="0.2">
      <c r="A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row>
    <row r="23" spans="1:38" x14ac:dyDescent="0.2">
      <c r="A23" s="231"/>
      <c r="B23" s="231"/>
      <c r="C23" s="231"/>
      <c r="D23" s="231"/>
      <c r="E23" s="231"/>
      <c r="F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row>
    <row r="24" spans="1:38" x14ac:dyDescent="0.2">
      <c r="A24" s="231"/>
      <c r="B24" s="231"/>
      <c r="C24" s="231"/>
      <c r="D24" s="231"/>
      <c r="E24" s="231"/>
      <c r="F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row>
    <row r="25" spans="1:38" x14ac:dyDescent="0.2">
      <c r="A25" s="231"/>
      <c r="B25" s="192"/>
      <c r="C25" s="239"/>
      <c r="D25" s="192"/>
      <c r="E25" s="192"/>
      <c r="F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row>
    <row r="26" spans="1:38" x14ac:dyDescent="0.2">
      <c r="A26" s="231"/>
      <c r="B26" s="240"/>
      <c r="C26" s="241"/>
      <c r="D26" s="192"/>
      <c r="E26" s="192"/>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row>
    <row r="27" spans="1:38" x14ac:dyDescent="0.2">
      <c r="A27" s="231"/>
      <c r="B27" s="240"/>
      <c r="C27" s="241"/>
      <c r="D27" s="192"/>
      <c r="E27" s="192"/>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row>
    <row r="28" spans="1:38" x14ac:dyDescent="0.2">
      <c r="A28" s="231"/>
      <c r="B28" s="240"/>
      <c r="C28" s="241"/>
      <c r="D28" s="192"/>
      <c r="E28" s="192"/>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row>
    <row r="29" spans="1:38" x14ac:dyDescent="0.2">
      <c r="B29" s="240"/>
      <c r="C29" s="231"/>
      <c r="D29" s="231"/>
      <c r="E29" s="231"/>
    </row>
    <row r="30" spans="1:38" x14ac:dyDescent="0.2">
      <c r="B30" s="240"/>
      <c r="C30" s="231"/>
      <c r="D30" s="231"/>
      <c r="E30" s="231"/>
    </row>
    <row r="31" spans="1:38" x14ac:dyDescent="0.2">
      <c r="B31" s="237"/>
      <c r="C31" s="231"/>
      <c r="D31" s="231"/>
      <c r="E31" s="231"/>
    </row>
    <row r="37" spans="10:10" x14ac:dyDescent="0.2">
      <c r="J37" s="242"/>
    </row>
  </sheetData>
  <mergeCells count="2">
    <mergeCell ref="B2:E2"/>
    <mergeCell ref="B3:E3"/>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3"/>
  <sheetViews>
    <sheetView workbookViewId="0">
      <selection activeCell="G20" sqref="G20"/>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6" t="s">
        <v>24</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2" t="s">
        <v>229</v>
      </c>
      <c r="D3" s="232" t="s">
        <v>9</v>
      </c>
    </row>
    <row r="4" spans="1:38" ht="72" customHeight="1" x14ac:dyDescent="0.2">
      <c r="C4" s="243">
        <v>1</v>
      </c>
      <c r="D4" s="376" t="s">
        <v>299</v>
      </c>
      <c r="E4" s="377"/>
      <c r="F4" s="377"/>
      <c r="G4" s="377"/>
      <c r="H4" s="377"/>
      <c r="I4" s="377"/>
      <c r="J4" s="377"/>
      <c r="K4" s="377"/>
      <c r="L4" s="377"/>
    </row>
    <row r="5" spans="1:38" ht="44.25" customHeight="1" x14ac:dyDescent="0.2">
      <c r="C5" s="243">
        <v>2</v>
      </c>
      <c r="D5" s="376" t="s">
        <v>303</v>
      </c>
      <c r="E5" s="377"/>
      <c r="F5" s="377"/>
      <c r="G5" s="377"/>
      <c r="H5" s="377"/>
      <c r="I5" s="377"/>
      <c r="J5" s="377"/>
      <c r="K5" s="377"/>
      <c r="L5" s="377"/>
    </row>
    <row r="6" spans="1:38" ht="15" x14ac:dyDescent="0.2">
      <c r="C6" s="243"/>
      <c r="D6" s="376"/>
      <c r="E6" s="377"/>
      <c r="F6" s="377"/>
      <c r="G6" s="377"/>
      <c r="H6" s="377"/>
      <c r="I6" s="377"/>
      <c r="J6" s="377"/>
      <c r="K6" s="377"/>
      <c r="L6" s="377"/>
    </row>
    <row r="7" spans="1:38" ht="15" x14ac:dyDescent="0.2">
      <c r="C7" s="243"/>
      <c r="D7" s="376"/>
      <c r="E7" s="377"/>
      <c r="F7" s="377"/>
      <c r="G7" s="377"/>
      <c r="H7" s="377"/>
      <c r="I7" s="377"/>
      <c r="J7" s="377"/>
      <c r="K7" s="377"/>
      <c r="L7" s="377"/>
    </row>
    <row r="8" spans="1:38" ht="15" x14ac:dyDescent="0.2">
      <c r="C8" s="243"/>
      <c r="D8" s="376"/>
      <c r="E8" s="377"/>
      <c r="F8" s="377"/>
      <c r="G8" s="377"/>
      <c r="H8" s="377"/>
      <c r="I8" s="377"/>
      <c r="J8" s="377"/>
      <c r="K8" s="377"/>
      <c r="L8" s="377"/>
    </row>
    <row r="9" spans="1:38" ht="15" x14ac:dyDescent="0.2">
      <c r="C9" s="243"/>
      <c r="D9" s="376"/>
      <c r="E9" s="377"/>
      <c r="F9" s="377"/>
      <c r="G9" s="377"/>
      <c r="H9" s="377"/>
      <c r="I9" s="377"/>
      <c r="J9" s="377"/>
      <c r="K9" s="377"/>
      <c r="L9" s="377"/>
    </row>
    <row r="10" spans="1:38" ht="15" x14ac:dyDescent="0.2">
      <c r="C10" s="243"/>
      <c r="D10" s="376"/>
      <c r="E10" s="377"/>
      <c r="F10" s="377"/>
      <c r="G10" s="377"/>
      <c r="H10" s="377"/>
      <c r="I10" s="377"/>
      <c r="J10" s="377"/>
      <c r="K10" s="377"/>
      <c r="L10" s="377"/>
    </row>
    <row r="11" spans="1:38" ht="15" x14ac:dyDescent="0.2">
      <c r="C11" s="243"/>
      <c r="D11" s="376"/>
      <c r="E11" s="377"/>
      <c r="F11" s="377"/>
      <c r="G11" s="377"/>
      <c r="H11" s="377"/>
      <c r="I11" s="377"/>
      <c r="J11" s="377"/>
      <c r="K11" s="377"/>
      <c r="L11" s="377"/>
    </row>
    <row r="12" spans="1:38" ht="15" x14ac:dyDescent="0.2">
      <c r="C12" s="243"/>
      <c r="D12" s="376"/>
      <c r="E12" s="377"/>
      <c r="F12" s="377"/>
      <c r="G12" s="377"/>
      <c r="H12" s="377"/>
      <c r="I12" s="377"/>
      <c r="J12" s="377"/>
      <c r="K12" s="377"/>
      <c r="L12" s="377"/>
    </row>
    <row r="13" spans="1:38" ht="15" x14ac:dyDescent="0.2">
      <c r="C13" s="243"/>
      <c r="D13" s="376"/>
      <c r="E13" s="377"/>
      <c r="F13" s="377"/>
      <c r="G13" s="377"/>
      <c r="H13" s="377"/>
      <c r="I13" s="377"/>
      <c r="J13" s="377"/>
      <c r="K13" s="377"/>
      <c r="L13" s="377"/>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6D44-5C67-47B5-8B09-5DE0AAD1DF26}">
  <dimension ref="A1:M22"/>
  <sheetViews>
    <sheetView zoomScale="90" zoomScaleNormal="90" workbookViewId="0">
      <selection activeCell="E26" sqref="E26"/>
    </sheetView>
  </sheetViews>
  <sheetFormatPr defaultRowHeight="15" x14ac:dyDescent="0.25"/>
  <sheetData>
    <row r="1" spans="1:13" x14ac:dyDescent="0.25">
      <c r="A1" s="264"/>
      <c r="B1" s="264"/>
      <c r="C1" s="264"/>
      <c r="D1" s="264"/>
      <c r="E1" s="264"/>
      <c r="F1" s="264"/>
      <c r="G1" s="264"/>
      <c r="H1" s="264"/>
      <c r="I1" s="264"/>
      <c r="J1" s="264"/>
      <c r="K1" s="264"/>
      <c r="L1" s="264"/>
      <c r="M1" s="264"/>
    </row>
    <row r="2" spans="1:13" x14ac:dyDescent="0.25">
      <c r="A2" s="264"/>
      <c r="B2" s="264"/>
      <c r="C2" s="264"/>
      <c r="D2" s="264"/>
      <c r="E2" s="264"/>
      <c r="F2" s="264"/>
      <c r="G2" s="264"/>
      <c r="H2" s="264"/>
      <c r="I2" s="264"/>
      <c r="J2" s="264"/>
      <c r="K2" s="264"/>
      <c r="L2" s="264"/>
      <c r="M2" s="264"/>
    </row>
    <row r="3" spans="1:13" x14ac:dyDescent="0.25">
      <c r="A3" s="264"/>
      <c r="B3" s="264"/>
      <c r="C3" s="264"/>
      <c r="D3" s="264"/>
      <c r="E3" s="264"/>
      <c r="F3" s="264"/>
      <c r="G3" s="264"/>
      <c r="H3" s="264"/>
      <c r="I3" s="264"/>
      <c r="J3" s="264"/>
      <c r="K3" s="264"/>
      <c r="L3" s="264"/>
      <c r="M3" s="264"/>
    </row>
    <row r="4" spans="1:13" x14ac:dyDescent="0.25">
      <c r="A4" s="264"/>
      <c r="B4" s="264"/>
      <c r="C4" s="264"/>
      <c r="D4" s="264"/>
      <c r="E4" s="264"/>
      <c r="F4" s="264"/>
      <c r="G4" s="264"/>
      <c r="H4" s="264"/>
      <c r="I4" s="264"/>
      <c r="J4" s="264"/>
      <c r="K4" s="264"/>
      <c r="L4" s="264"/>
      <c r="M4" s="264"/>
    </row>
    <row r="5" spans="1:13" x14ac:dyDescent="0.25">
      <c r="A5" s="264"/>
      <c r="B5" s="264"/>
      <c r="C5" s="264"/>
      <c r="D5" s="264"/>
      <c r="E5" s="264"/>
      <c r="F5" s="264"/>
      <c r="G5" s="264"/>
      <c r="H5" s="264"/>
      <c r="I5" s="264"/>
      <c r="J5" s="264"/>
      <c r="K5" s="264"/>
      <c r="L5" s="264"/>
      <c r="M5" s="264"/>
    </row>
    <row r="6" spans="1:13" x14ac:dyDescent="0.25">
      <c r="A6" s="264"/>
      <c r="B6" s="264"/>
      <c r="C6" s="264"/>
      <c r="D6" s="264"/>
      <c r="E6" s="264"/>
      <c r="F6" s="264"/>
      <c r="G6" s="264"/>
      <c r="H6" s="264"/>
      <c r="I6" s="264"/>
      <c r="J6" s="264"/>
      <c r="K6" s="264"/>
      <c r="L6" s="264"/>
      <c r="M6" s="264"/>
    </row>
    <row r="7" spans="1:13" x14ac:dyDescent="0.25">
      <c r="A7" s="264"/>
      <c r="B7" s="264"/>
      <c r="C7" s="264"/>
      <c r="D7" s="264"/>
      <c r="E7" s="264"/>
      <c r="F7" s="264"/>
      <c r="G7" s="264"/>
      <c r="H7" s="264"/>
      <c r="I7" s="264"/>
      <c r="J7" s="264"/>
      <c r="K7" s="264"/>
      <c r="L7" s="264"/>
      <c r="M7" s="264"/>
    </row>
    <row r="8" spans="1:13" x14ac:dyDescent="0.25">
      <c r="A8" s="264"/>
      <c r="B8" s="264"/>
      <c r="C8" s="264"/>
      <c r="D8" s="264"/>
      <c r="E8" s="264"/>
      <c r="F8" s="264"/>
      <c r="G8" s="264"/>
      <c r="H8" s="264"/>
      <c r="I8" s="264"/>
      <c r="J8" s="264"/>
      <c r="K8" s="264"/>
      <c r="L8" s="264"/>
      <c r="M8" s="264"/>
    </row>
    <row r="9" spans="1:13" x14ac:dyDescent="0.25">
      <c r="A9" s="264"/>
      <c r="B9" s="264"/>
      <c r="C9" s="264"/>
      <c r="D9" s="264"/>
      <c r="E9" s="264"/>
      <c r="F9" s="264"/>
      <c r="G9" s="264"/>
      <c r="H9" s="264"/>
      <c r="I9" s="264"/>
      <c r="J9" s="264"/>
      <c r="K9" s="264"/>
      <c r="L9" s="264"/>
      <c r="M9" s="264"/>
    </row>
    <row r="10" spans="1:13" x14ac:dyDescent="0.25">
      <c r="A10" s="264"/>
      <c r="B10" s="264"/>
      <c r="C10" s="264"/>
      <c r="D10" s="264"/>
      <c r="E10" s="264"/>
      <c r="F10" s="264"/>
      <c r="G10" s="264"/>
      <c r="H10" s="264"/>
      <c r="I10" s="264"/>
      <c r="J10" s="264"/>
      <c r="K10" s="264"/>
      <c r="L10" s="264"/>
      <c r="M10" s="264"/>
    </row>
    <row r="11" spans="1:13" x14ac:dyDescent="0.25">
      <c r="A11" s="264"/>
      <c r="B11" s="264"/>
      <c r="C11" s="264"/>
      <c r="D11" s="264"/>
      <c r="E11" s="264"/>
      <c r="F11" s="264"/>
      <c r="G11" s="264"/>
      <c r="H11" s="264"/>
      <c r="I11" s="264"/>
      <c r="J11" s="264"/>
      <c r="K11" s="264"/>
      <c r="L11" s="264"/>
      <c r="M11" s="264"/>
    </row>
    <row r="12" spans="1:13" x14ac:dyDescent="0.25">
      <c r="A12" s="264"/>
      <c r="B12" s="264"/>
      <c r="C12" s="264"/>
      <c r="D12" s="264"/>
      <c r="E12" s="264"/>
      <c r="F12" s="264"/>
      <c r="G12" s="264"/>
      <c r="H12" s="264"/>
      <c r="I12" s="264"/>
      <c r="J12" s="264"/>
      <c r="K12" s="264"/>
      <c r="L12" s="264"/>
      <c r="M12" s="264"/>
    </row>
    <row r="13" spans="1:13" x14ac:dyDescent="0.25">
      <c r="A13" s="264"/>
      <c r="B13" s="264"/>
      <c r="C13" s="264"/>
      <c r="D13" s="264"/>
      <c r="E13" s="264"/>
      <c r="F13" s="264"/>
      <c r="G13" s="264"/>
      <c r="H13" s="264"/>
      <c r="I13" s="264"/>
      <c r="J13" s="264"/>
      <c r="K13" s="264"/>
      <c r="L13" s="264"/>
      <c r="M13" s="264"/>
    </row>
    <row r="14" spans="1:13" x14ac:dyDescent="0.25">
      <c r="A14" s="264"/>
      <c r="B14" s="264"/>
      <c r="C14" s="264"/>
      <c r="D14" s="264"/>
      <c r="E14" s="264"/>
      <c r="F14" s="264"/>
      <c r="G14" s="264"/>
      <c r="H14" s="264"/>
      <c r="I14" s="264"/>
      <c r="J14" s="264"/>
      <c r="K14" s="264"/>
      <c r="L14" s="264"/>
      <c r="M14" s="264"/>
    </row>
    <row r="15" spans="1:13" x14ac:dyDescent="0.25">
      <c r="A15" s="264"/>
      <c r="B15" s="264"/>
      <c r="C15" s="264"/>
      <c r="D15" s="264"/>
      <c r="E15" s="264"/>
      <c r="F15" s="264"/>
      <c r="G15" s="264"/>
      <c r="H15" s="264"/>
      <c r="I15" s="264"/>
      <c r="J15" s="264"/>
      <c r="K15" s="264"/>
      <c r="L15" s="264"/>
      <c r="M15" s="264"/>
    </row>
    <row r="16" spans="1:13" x14ac:dyDescent="0.25">
      <c r="A16" s="264"/>
      <c r="B16" s="264"/>
      <c r="C16" s="264"/>
      <c r="D16" s="264"/>
      <c r="E16" s="264"/>
      <c r="F16" s="264"/>
      <c r="G16" s="264"/>
      <c r="H16" s="264"/>
      <c r="I16" s="264"/>
      <c r="J16" s="264"/>
      <c r="K16" s="264"/>
      <c r="L16" s="264"/>
      <c r="M16" s="264"/>
    </row>
    <row r="17" spans="1:13" x14ac:dyDescent="0.25">
      <c r="A17" s="264"/>
      <c r="B17" s="264"/>
      <c r="C17" s="264"/>
      <c r="D17" s="264"/>
      <c r="E17" s="264"/>
      <c r="F17" s="264"/>
      <c r="G17" s="264"/>
      <c r="H17" s="264"/>
      <c r="I17" s="264"/>
      <c r="J17" s="264"/>
      <c r="K17" s="264"/>
      <c r="L17" s="264"/>
      <c r="M17" s="264"/>
    </row>
    <row r="18" spans="1:13" x14ac:dyDescent="0.25">
      <c r="A18" s="264"/>
      <c r="B18" s="264"/>
      <c r="C18" s="264"/>
      <c r="D18" s="264"/>
      <c r="E18" s="264"/>
      <c r="F18" s="264"/>
      <c r="G18" s="264"/>
      <c r="H18" s="264"/>
      <c r="I18" s="264"/>
      <c r="J18" s="264"/>
      <c r="K18" s="264"/>
      <c r="L18" s="264"/>
      <c r="M18" s="264"/>
    </row>
    <row r="19" spans="1:13" x14ac:dyDescent="0.25">
      <c r="A19" s="264"/>
      <c r="B19" s="264"/>
      <c r="C19" s="264"/>
      <c r="D19" s="264"/>
      <c r="E19" s="264"/>
      <c r="F19" s="264"/>
      <c r="G19" s="264"/>
      <c r="H19" s="264"/>
      <c r="I19" s="264"/>
      <c r="J19" s="264"/>
      <c r="K19" s="264"/>
      <c r="L19" s="264"/>
      <c r="M19" s="264"/>
    </row>
    <row r="20" spans="1:13" x14ac:dyDescent="0.25">
      <c r="A20" s="264"/>
      <c r="B20" s="264"/>
      <c r="C20" s="264"/>
      <c r="D20" s="264"/>
      <c r="E20" s="264"/>
      <c r="F20" s="264"/>
      <c r="G20" s="264"/>
      <c r="H20" s="264"/>
      <c r="I20" s="264"/>
      <c r="J20" s="264"/>
      <c r="K20" s="264"/>
      <c r="L20" s="264"/>
      <c r="M20" s="264"/>
    </row>
    <row r="21" spans="1:13" x14ac:dyDescent="0.25">
      <c r="A21" s="264"/>
      <c r="B21" s="264"/>
      <c r="C21" s="264"/>
      <c r="D21" s="264"/>
      <c r="E21" s="264"/>
      <c r="F21" s="264"/>
      <c r="G21" s="264"/>
      <c r="H21" s="264"/>
      <c r="I21" s="264"/>
      <c r="J21" s="264"/>
      <c r="K21" s="264"/>
      <c r="L21" s="264"/>
      <c r="M21" s="264"/>
    </row>
    <row r="22" spans="1:13" x14ac:dyDescent="0.25">
      <c r="A22" s="264"/>
      <c r="B22" s="264"/>
      <c r="C22" s="264"/>
      <c r="D22" s="264"/>
      <c r="E22" s="264"/>
      <c r="F22" s="264"/>
      <c r="G22" s="264"/>
      <c r="H22" s="264"/>
      <c r="I22" s="264"/>
      <c r="J22" s="264"/>
      <c r="K22" s="264"/>
      <c r="L22" s="264"/>
      <c r="M22" s="26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481470-14E4-4A03-862D-5C0AF261A3A8}">
  <ds:schemaRefs>
    <ds:schemaRef ds:uri="http://schemas.microsoft.com/sharepoint/v3/contenttype/forms"/>
  </ds:schemaRefs>
</ds:datastoreItem>
</file>

<file path=customXml/itemProps2.xml><?xml version="1.0" encoding="utf-8"?>
<ds:datastoreItem xmlns:ds="http://schemas.openxmlformats.org/officeDocument/2006/customXml" ds:itemID="{323D1BDF-BE34-4296-BA25-74851395E5A4}">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75d1172-787a-498f-aaff-e17d79596d1f"/>
    <ds:schemaRef ds:uri="http://www.w3.org/XML/1998/namespace"/>
  </ds:schemaRefs>
</ds:datastoreItem>
</file>

<file path=customXml/itemProps3.xml><?xml version="1.0" encoding="utf-8"?>
<ds:datastoreItem xmlns:ds="http://schemas.openxmlformats.org/officeDocument/2006/customXml" ds:itemID="{90E9311A-158A-4499-90CB-903A44884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Roman-White, Selina (CONTR)</dc:creator>
  <cp:lastModifiedBy>Roman-White, Selina (CONTR)</cp:lastModifiedBy>
  <dcterms:created xsi:type="dcterms:W3CDTF">2018-01-22T20:25:00Z</dcterms:created>
  <dcterms:modified xsi:type="dcterms:W3CDTF">2019-04-23T12:16:53Z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