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18"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4">'[4]Data Summary'!$E$99:$E$104</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4">'[4]Data Summary'!$H$99:$H$104</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4">'[4]Data Summary'!$D$99:$D$103</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4">'[4]Data Summary'!$C$99:$C$108</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4">'[4]Reference Source Info'!$B$54:$B$62</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4">'[4]Data Summary'!$J$99:$J$101</definedName>
    <definedName name="lstTracked" localSheetId="5">'[3]Data Summary'!$J$126:$J$128</definedName>
    <definedName name="lstTracked" localSheetId="0">'[3]Data Summary'!$J$126:$J$128</definedName>
    <definedName name="lstTracked">#REF!</definedName>
    <definedName name="_xlnm.Print_Area" localSheetId="1">'Data Summary'!$A$1:$O$40</definedName>
    <definedName name="_xlnm.Print_Area" localSheetId="3">'DQI'!$A$1:$L$45</definedName>
    <definedName name="_xlnm.Print_Area" localSheetId="0">'Info'!$A$1:$N$39</definedName>
    <definedName name="_xlnm.Print_Area" localSheetId="2">'Reference Source Info'!$A$1:$B$27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separated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data sources (e.g., U.S. Average, Industry Average (i.e., representative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<sst xmlns="http://schemas.openxmlformats.org/spreadsheetml/2006/main" count="318" uniqueCount="250">
  <si>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</si>
  <si>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</si>
  <si>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</si>
  <si>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</si>
  <si>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</si>
  <si>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</si>
  <si>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</si>
  <si>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</si>
  <si>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</si>
  <si>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</si>
  <si>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</si>
  <si>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</si>
  <si>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</si>
  <si>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</si>
  <si>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</si>
  <si>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</si>
  <si>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</si>
  <si>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</si>
  <si>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</si>
  <si>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</si>
  <si>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</si>
  <si>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</si>
  <si>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</si>
  <si>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</si>
  <si>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</si>
  <si>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</si>
  <si>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</si>
  <si>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</si>
  <si>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</si>
  <si>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</si>
  <si>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</si>
  <si>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</si>
  <si>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</si>
  <si>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</si>
  <si>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</si>
  <si>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</si>
  <si>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</si>
  <si>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</si>
  <si>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</si>
  <si>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</si>
  <si>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</si>
  <si>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</si>
  <si>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</si>
  <si>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</si>
  <si>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</si>
  <si>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</si>
  <si>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</si>
  <si>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</si>
  <si>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</si>
  <si>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</si>
  <si>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</si>
  <si>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</si>
  <si>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</si>
  <si>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</si>
  <si>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</si>
  <si>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</si>
  <si>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</si>
  <si>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</si>
  <si>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</si>
  <si>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</si>
  <si>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</si>
  <si>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</si>
  <si>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</si>
  <si>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</si>
  <si>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</si>
  <si>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</si>
  <si>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</si>
  <si>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</si>
  <si>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</si>
  <si>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</si>
  <si>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</si>
  <si>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</si>
  <si>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</si>
  <si>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</si>
  <si>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</si>
  <si>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</si>
  <si>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</si>
  <si>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</si>
  <si>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</si>
  <si>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</si>
  <si>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</si>
  <si>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</si>
  <si>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</si>
  <si>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</si>
  <si>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</si>
  <si>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</si>
  <si>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</si>
  <si>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</si>
  <si>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</si>
  <si>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</si>
  <si>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</si>
  <si>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</si>
  <si>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</si>
  <si>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</si>
  <si>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</si>
  <si>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</si>
  <si>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</si>
  <si>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</si>
  <si>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</si>
  <si>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</si>
  <si>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</si>
  <si>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</si>
  <si>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</si>
  <si>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</si>
  <si>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</si>
  <si>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</si>
  <si>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</si>
  <si>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</si>
  <si>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</si>
  <si>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</si>
  <si>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</si>
  <si>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</si>
  <si>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</si>
  <si>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</si>
  <si>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</si>
  <si>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</si>
  <si>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</si>
  <si>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</si>
  <si>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</si>
  <si>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</si>
  <si>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6 years of difference</t>
  </si>
  <si>
    <t>less than 10 years difference</t>
  </si>
  <si>
    <t>less than 15 years difference</t>
  </si>
  <si>
    <t>age of data unknown or more than 15 years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</si>
  <si>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</si>
  <si>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</si>
  <si>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</si>
  <si>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</si>
  <si>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</si>
  <si>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</si>
  <si>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</si>
  <si>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</si>
  <si>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</si>
  <si>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</si>
  <si>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</si>
  <si>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</si>
  <si>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less than three years of difference to year of study/current year</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</si>
  <si>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</si>
  <si>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</si>
  <si>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</si>
  <si>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</si>
  <si>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</si>
  <si>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</si>
  <si>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</si>
  <si>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No</t>
  </si>
  <si>
    <t>pcs</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</si>
  <si>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</si>
  <si>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</si>
  <si>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</si>
  <si>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</si>
  <si>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</si>
  <si>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</si>
  <si>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</si>
  <si>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</si>
  <si>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</si>
  <si>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</si>
  <si>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</si>
  <si>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</si>
  <si>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</si>
  <si>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</si>
  <si>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</si>
  <si>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</si>
  <si>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</si>
  <si>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</si>
  <si>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</si>
  <si>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</si>
  <si>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</si>
  <si>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</si>
  <si>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</si>
  <si>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</si>
  <si>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</si>
  <si>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</si>
  <si>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</si>
  <si>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</si>
  <si>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</si>
  <si>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piece (pcs)</t>
  </si>
  <si>
    <t>(see DQI sheet for explanation)</t>
  </si>
  <si>
    <t>N/A</t>
  </si>
  <si>
    <t>This section includes adjustable parameters, calculations needed to support adjustable parameters, and flow calculations based upon adjustable parameters.</t>
  </si>
  <si>
    <t>This section includes all input flows considered for this unit process</t>
  </si>
  <si>
    <t>Steel Plate, BF (85% Recovery Rate) [Metals]</t>
  </si>
  <si>
    <t>This section includes all output flows considered for this unit process</t>
  </si>
  <si>
    <t>Reference Flow</t>
  </si>
  <si>
    <t>Auxiliary Process (AP)</t>
  </si>
  <si>
    <t xml:space="preserve"> </t>
  </si>
  <si>
    <t>Input/Output</t>
  </si>
  <si>
    <t>Steel Plate</t>
  </si>
  <si>
    <t>[1]</t>
  </si>
  <si>
    <t>2,2,1,1,1</t>
  </si>
  <si>
    <t>Requirements met</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</si>
  <si>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</si>
  <si>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</si>
  <si>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</si>
  <si>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</si>
  <si>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</si>
  <si>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</si>
  <si>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</si>
  <si>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</si>
  <si>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</si>
  <si>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</si>
  <si>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</si>
  <si>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</si>
  <si>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</si>
  <si>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kg/pcs</t>
  </si>
  <si>
    <t>[Technosphere] Data from manufacturer specifications, see assumption #1</t>
  </si>
  <si>
    <t>Reference  (Reference Source Info worksheet)</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</si>
  <si>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</si>
  <si>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</si>
  <si>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</si>
  <si>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</si>
  <si>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</si>
  <si>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</si>
  <si>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</si>
  <si>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</si>
  <si>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</si>
  <si>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</si>
  <si>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</si>
  <si>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</si>
  <si>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</si>
  <si>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</si>
  <si>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</si>
  <si>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</si>
  <si>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Mining Truck - Caterpillar 797B</t>
  </si>
  <si>
    <t>Gross Machine Operating Weight</t>
  </si>
  <si>
    <t>Nominal Payload Capacity</t>
  </si>
  <si>
    <t>tonne</t>
  </si>
  <si>
    <t>Tire Weight (Rubber/Styrene-butadiene)</t>
  </si>
  <si>
    <t>Empty Truck Weight</t>
  </si>
  <si>
    <t>Ming Truck Materials</t>
  </si>
  <si>
    <t>797B Mining Truck</t>
  </si>
  <si>
    <t>Caterpillar</t>
  </si>
  <si>
    <t>2003</t>
  </si>
  <si>
    <t>December, 2003</t>
  </si>
  <si>
    <t>Online</t>
  </si>
  <si>
    <t>http://www.cat.com/cmms/images/C198751.pdf</t>
  </si>
  <si>
    <t>Global</t>
  </si>
  <si>
    <t>Individual Manufacturer</t>
  </si>
  <si>
    <t>Caterpillar.  (2003).  797B Mining Truck.  Caterpillar.  http://www.cat.com/cmms/images/C198751.pdf (accessed December 18, 2009).</t>
  </si>
  <si>
    <t>Material weight and capacity for a single Caterpillar mining truck for use at a large surface coal mine</t>
  </si>
  <si>
    <t>Styrene-butadiene-rubber (SBR) [Plastics]</t>
  </si>
  <si>
    <t>Calculations: Materials and weight of mining truck</t>
  </si>
  <si>
    <t>Reference [1], bottom of pdf pg 1</t>
  </si>
  <si>
    <t>Reference [1], pg 27, table "Optional Equipment"</t>
  </si>
  <si>
    <t>Based on manufacturer specifications for a Caterpillar model 797B, 623,690 kg, mining truck, to carry coal at a Powder River Basin surface mine for subbituminous coal. Quantifies the amount of steel and rubber needed for construction.</t>
  </si>
  <si>
    <t>Data were not available regarding precise composition of the mining truck. Therefore, the mining truck was estimated to be comprised entirely of steel plate, and rubber for the tires.</t>
  </si>
  <si>
    <t>Mining Truck for Surface Mine, 623,690 kg, Construction</t>
  </si>
  <si>
    <r>
      <t>This document should be cited as:</t>
    </r>
    <r>
      <rPr>
        <i/>
        <sz val="10"/>
        <rFont val="Arial"/>
        <family val="2"/>
      </rPr>
      <t xml:space="preserve"> NETL (2010). NETL Life Cycle Inventory Data – Process Data Sheet File: Mining Truck for Surface Mine, 623,690 kg, Construction. U.S. Department of Energy, National Energy Technology Laboratory. Last Updated: February 2010 (version  01). www.netl.doe.gov/energy-analyses (http://www.netl.doe.gov/energy-analyses)</t>
    </r>
  </si>
  <si>
    <r>
      <t xml:space="preserve">This unit process is composed of this document and the file, </t>
    </r>
    <r>
      <rPr>
        <i/>
        <sz val="10"/>
        <rFont val="Arial"/>
        <family val="2"/>
      </rPr>
      <t>DF_Stage1_C_Mining_Truck_623690kg_2010.01.doc</t>
    </r>
    <r>
      <rPr>
        <sz val="10"/>
        <rFont val="Tahoma"/>
        <family val="2"/>
      </rPr>
      <t xml:space="preserve">, which provides additional details regarding calculations, data quality, and references as relevant. </t>
    </r>
  </si>
  <si>
    <t xml:space="preserve">Mining Truck for Surface Mine </t>
  </si>
  <si>
    <t>Mining Truck for Surface Mine [Construction]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</si>
</sst>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0.0"/>
    <numFmt numFmtId="174" formatCode="m/d/yy\ h:mm"/>
    <numFmt numFmtId="175" formatCode="mmm\ dd\,\ yyyy"/>
    <numFmt numFmtId="176" formatCode="mmm\-yyyy"/>
    <numFmt numFmtId="177" formatCode="yyyy"/>
  </numFmts>
  <fonts count="67">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u val="single"/>
      <sz val="16"/>
      <name val="Arial"/>
      <family val="2"/>
    </font>
    <font>
      <b/>
      <sz val="11"/>
      <name val="Arial"/>
      <family val="2"/>
    </font>
    <font>
      <b/>
      <sz val="12"/>
      <name val="Arial"/>
      <family val="2"/>
    </font>
    <font>
      <b/>
      <sz val="11"/>
      <color indexed="8"/>
      <name val="Calibri"/>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indexed="55"/>
        <bgColor indexed="64"/>
      </patternFill>
    </fill>
    <fill>
      <patternFill patternType="solid">
        <fgColor indexed="13"/>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thin"/>
    </border>
    <border>
      <left/>
      <right/>
      <top/>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66" fontId="8" fillId="0" borderId="0" applyFont="0" applyFill="0" applyBorder="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5"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6"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2" fillId="0" borderId="0" applyNumberFormat="0" applyFill="0" applyBorder="0" applyAlignment="0" applyProtection="0"/>
    <xf numFmtId="0" fontId="63" fillId="0" borderId="12" applyNumberFormat="0" applyFill="0" applyAlignment="0" applyProtection="0"/>
    <xf numFmtId="0" fontId="64" fillId="0" borderId="0" applyNumberFormat="0" applyFill="0" applyBorder="0" applyAlignment="0" applyProtection="0"/>
    <xf numFmtId="165" fontId="0" fillId="0" borderId="0">
      <alignment horizontal="center" vertical="center"/>
      <protection/>
    </xf>
  </cellStyleXfs>
  <cellXfs count="277">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6" fillId="0" borderId="0" xfId="0" applyFont="1" applyAlignment="1">
      <alignment/>
    </xf>
    <xf numFmtId="0" fontId="19" fillId="0" borderId="17" xfId="0" applyFont="1" applyBorder="1" applyAlignment="1">
      <alignment wrapText="1"/>
    </xf>
    <xf numFmtId="0" fontId="15"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0" xfId="0" applyFont="1" applyFill="1" applyAlignment="1">
      <alignment/>
    </xf>
    <xf numFmtId="0" fontId="0" fillId="41" borderId="0" xfId="0" applyFill="1" applyAlignment="1">
      <alignment/>
    </xf>
    <xf numFmtId="0" fontId="12" fillId="37" borderId="0" xfId="0" applyFont="1" applyFill="1" applyAlignment="1">
      <alignment horizontal="center"/>
    </xf>
    <xf numFmtId="0" fontId="0" fillId="0" borderId="13" xfId="0" applyFont="1" applyFill="1" applyBorder="1" applyAlignment="1" applyProtection="1">
      <alignment/>
      <protection locked="0"/>
    </xf>
    <xf numFmtId="0" fontId="0" fillId="39" borderId="13" xfId="59" applyFill="1" applyBorder="1" applyAlignment="1" applyProtection="1">
      <alignment vertical="center"/>
      <protection hidden="1"/>
    </xf>
    <xf numFmtId="173"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3" xfId="0" applyFont="1" applyFill="1" applyBorder="1" applyAlignment="1">
      <alignment vertical="top" wrapText="1"/>
    </xf>
    <xf numFmtId="0" fontId="0" fillId="36" borderId="23" xfId="0" applyFill="1" applyBorder="1" applyAlignment="1">
      <alignment vertical="top" wrapText="1"/>
    </xf>
    <xf numFmtId="0" fontId="0" fillId="42" borderId="23" xfId="0" applyFill="1" applyBorder="1" applyAlignment="1" applyProtection="1">
      <alignment vertical="top" wrapText="1"/>
      <protection hidden="1"/>
    </xf>
    <xf numFmtId="0" fontId="2" fillId="42" borderId="23" xfId="0" applyFont="1" applyFill="1" applyBorder="1" applyAlignment="1" applyProtection="1">
      <alignment vertical="top" wrapText="1"/>
      <protection hidden="1"/>
    </xf>
    <xf numFmtId="0" fontId="0" fillId="43" borderId="23" xfId="0" applyFill="1" applyBorder="1" applyAlignment="1">
      <alignment vertical="top" wrapText="1"/>
    </xf>
    <xf numFmtId="0" fontId="0" fillId="43" borderId="23" xfId="0" applyFill="1" applyBorder="1" applyAlignment="1" applyProtection="1">
      <alignment vertical="top" wrapText="1"/>
      <protection locked="0"/>
    </xf>
    <xf numFmtId="0" fontId="0" fillId="43" borderId="23" xfId="0" applyFill="1" applyBorder="1" applyAlignment="1" applyProtection="1">
      <alignment/>
      <protection locked="0"/>
    </xf>
    <xf numFmtId="0" fontId="0" fillId="43" borderId="23" xfId="0" applyFont="1" applyFill="1" applyBorder="1" applyAlignment="1" applyProtection="1">
      <alignment vertical="top" wrapText="1"/>
      <protection locked="0"/>
    </xf>
    <xf numFmtId="0" fontId="0" fillId="44" borderId="23" xfId="0" applyFill="1" applyBorder="1" applyAlignment="1">
      <alignment vertical="top" wrapText="1"/>
    </xf>
    <xf numFmtId="0" fontId="0" fillId="44" borderId="23" xfId="0" applyFill="1" applyBorder="1" applyAlignment="1" applyProtection="1">
      <alignment vertical="top" wrapText="1"/>
      <protection locked="0"/>
    </xf>
    <xf numFmtId="0" fontId="0" fillId="44" borderId="23" xfId="0" applyFont="1" applyFill="1" applyBorder="1" applyAlignment="1" applyProtection="1">
      <alignment vertical="top" wrapText="1"/>
      <protection locked="0"/>
    </xf>
    <xf numFmtId="0" fontId="0" fillId="44" borderId="23" xfId="0" applyFill="1" applyBorder="1" applyAlignment="1" applyProtection="1">
      <alignment/>
      <protection locked="0"/>
    </xf>
    <xf numFmtId="0" fontId="12" fillId="44" borderId="23" xfId="0" applyFont="1" applyFill="1" applyBorder="1" applyAlignment="1" applyProtection="1">
      <alignment/>
      <protection locked="0"/>
    </xf>
    <xf numFmtId="49" fontId="0" fillId="43" borderId="23" xfId="0" applyNumberFormat="1" applyFill="1" applyBorder="1" applyAlignment="1" applyProtection="1">
      <alignment vertical="top" wrapText="1"/>
      <protection locked="0"/>
    </xf>
    <xf numFmtId="49" fontId="0" fillId="43" borderId="23" xfId="0" applyNumberFormat="1" applyFill="1" applyBorder="1" applyAlignment="1" applyProtection="1">
      <alignment/>
      <protection locked="0"/>
    </xf>
    <xf numFmtId="49" fontId="9" fillId="44" borderId="23" xfId="55" applyNumberFormat="1" applyFill="1" applyBorder="1" applyAlignment="1" applyProtection="1">
      <alignment vertical="top" wrapText="1"/>
      <protection locked="0"/>
    </xf>
    <xf numFmtId="0" fontId="9" fillId="44" borderId="23" xfId="55" applyFill="1" applyBorder="1" applyAlignment="1" applyProtection="1">
      <alignment vertical="top" wrapText="1"/>
      <protection locked="0"/>
    </xf>
    <xf numFmtId="49" fontId="0" fillId="44" borderId="23" xfId="0" applyNumberFormat="1" applyFill="1" applyBorder="1" applyAlignment="1" applyProtection="1">
      <alignment vertical="top" wrapText="1"/>
      <protection locked="0"/>
    </xf>
    <xf numFmtId="49" fontId="0" fillId="44" borderId="23" xfId="0" applyNumberFormat="1" applyFill="1" applyBorder="1" applyAlignment="1" applyProtection="1">
      <alignment/>
      <protection locked="0"/>
    </xf>
    <xf numFmtId="0" fontId="0" fillId="43" borderId="23" xfId="0" applyFont="1" applyFill="1" applyBorder="1" applyAlignment="1">
      <alignment vertical="top"/>
    </xf>
    <xf numFmtId="0" fontId="9" fillId="43" borderId="23" xfId="55" applyFill="1" applyBorder="1" applyAlignment="1" applyProtection="1">
      <alignment vertical="top"/>
      <protection locked="0"/>
    </xf>
    <xf numFmtId="0" fontId="0" fillId="43" borderId="23" xfId="55" applyFont="1" applyFill="1" applyBorder="1" applyAlignment="1" applyProtection="1">
      <alignment vertical="top"/>
      <protection locked="0"/>
    </xf>
    <xf numFmtId="0" fontId="0" fillId="43" borderId="23" xfId="0" applyFill="1" applyBorder="1" applyAlignment="1" applyProtection="1">
      <alignment vertical="top"/>
      <protection locked="0"/>
    </xf>
    <xf numFmtId="0" fontId="0" fillId="43" borderId="23" xfId="0" applyFont="1" applyFill="1" applyBorder="1" applyAlignment="1" applyProtection="1">
      <alignment vertical="top"/>
      <protection locked="0"/>
    </xf>
    <xf numFmtId="0" fontId="9" fillId="43" borderId="23" xfId="55" applyFill="1" applyBorder="1" applyAlignment="1" applyProtection="1">
      <alignment/>
      <protection locked="0"/>
    </xf>
    <xf numFmtId="0" fontId="0" fillId="43" borderId="23" xfId="0" applyFill="1" applyBorder="1" applyAlignment="1" applyProtection="1">
      <alignment/>
      <protection locked="0"/>
    </xf>
    <xf numFmtId="0" fontId="9" fillId="43" borderId="23" xfId="55" applyFont="1" applyFill="1" applyBorder="1" applyAlignment="1" applyProtection="1">
      <alignment/>
      <protection locked="0"/>
    </xf>
    <xf numFmtId="0" fontId="0" fillId="44" borderId="23" xfId="0" applyFont="1" applyFill="1" applyBorder="1" applyAlignment="1">
      <alignment vertical="top" wrapText="1"/>
    </xf>
    <xf numFmtId="172" fontId="0" fillId="44" borderId="23" xfId="55" applyNumberFormat="1" applyFont="1" applyFill="1" applyBorder="1" applyAlignment="1" applyProtection="1">
      <alignment vertical="top" wrapText="1"/>
      <protection locked="0"/>
    </xf>
    <xf numFmtId="172" fontId="0" fillId="44" borderId="23" xfId="0" applyNumberFormat="1" applyFont="1" applyFill="1" applyBorder="1" applyAlignment="1" applyProtection="1">
      <alignment vertical="top" wrapText="1"/>
      <protection locked="0"/>
    </xf>
    <xf numFmtId="172" fontId="0" fillId="44" borderId="23" xfId="55" applyNumberFormat="1" applyFont="1" applyFill="1" applyBorder="1" applyAlignment="1" applyProtection="1">
      <alignment/>
      <protection locked="0"/>
    </xf>
    <xf numFmtId="172" fontId="0" fillId="44" borderId="23" xfId="0" applyNumberFormat="1" applyFont="1" applyFill="1" applyBorder="1" applyAlignment="1" applyProtection="1">
      <alignment/>
      <protection locked="0"/>
    </xf>
    <xf numFmtId="0" fontId="12" fillId="44" borderId="23" xfId="0" applyFont="1" applyFill="1" applyBorder="1" applyAlignment="1" applyProtection="1">
      <alignment vertical="top" wrapText="1"/>
      <protection locked="0"/>
    </xf>
    <xf numFmtId="0" fontId="0" fillId="44" borderId="23" xfId="0" applyFont="1" applyFill="1" applyBorder="1" applyAlignment="1" applyProtection="1">
      <alignment/>
      <protection locked="0"/>
    </xf>
    <xf numFmtId="0" fontId="0" fillId="43" borderId="23" xfId="0" applyFont="1" applyFill="1" applyBorder="1" applyAlignment="1" applyProtection="1">
      <alignment horizontal="left" vertical="top" wrapText="1"/>
      <protection locked="0"/>
    </xf>
    <xf numFmtId="0" fontId="0" fillId="45"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0" fillId="0" borderId="0" xfId="0" applyBorder="1" applyAlignment="1">
      <alignment/>
    </xf>
    <xf numFmtId="0" fontId="9" fillId="0" borderId="0" xfId="55" applyFont="1" applyBorder="1" applyAlignment="1" applyProtection="1">
      <alignment/>
      <protection/>
    </xf>
    <xf numFmtId="0" fontId="0" fillId="0" borderId="0" xfId="0" applyFont="1" applyBorder="1" applyAlignment="1">
      <alignment/>
    </xf>
    <xf numFmtId="0" fontId="22"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wrapText="1"/>
    </xf>
    <xf numFmtId="0" fontId="0" fillId="0" borderId="13" xfId="0" applyFont="1" applyBorder="1" applyAlignment="1">
      <alignment/>
    </xf>
    <xf numFmtId="0" fontId="0" fillId="0" borderId="24" xfId="0" applyFont="1" applyBorder="1" applyAlignment="1">
      <alignment wrapText="1"/>
    </xf>
    <xf numFmtId="0" fontId="0" fillId="0" borderId="24" xfId="0" applyFont="1" applyBorder="1" applyAlignment="1">
      <alignment/>
    </xf>
    <xf numFmtId="0" fontId="0" fillId="0" borderId="0" xfId="0" applyAlignment="1">
      <alignment horizontal="left"/>
    </xf>
    <xf numFmtId="0" fontId="0" fillId="0" borderId="25" xfId="0" applyBorder="1" applyAlignment="1">
      <alignment horizontal="left"/>
    </xf>
    <xf numFmtId="0" fontId="2" fillId="41" borderId="25" xfId="0" applyFont="1" applyFill="1" applyBorder="1" applyAlignment="1">
      <alignment horizontal="left" wrapText="1"/>
    </xf>
    <xf numFmtId="0" fontId="65" fillId="0" borderId="0" xfId="0" applyFont="1" applyFill="1" applyAlignment="1">
      <alignment horizontal="center"/>
    </xf>
    <xf numFmtId="0" fontId="22" fillId="0" borderId="0" xfId="0" applyFont="1" applyFill="1" applyAlignment="1">
      <alignment/>
    </xf>
    <xf numFmtId="0" fontId="23"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3" fillId="0" borderId="0" xfId="0" applyFont="1" applyFill="1" applyAlignment="1">
      <alignment/>
    </xf>
    <xf numFmtId="0" fontId="2" fillId="0" borderId="26" xfId="0" applyFont="1" applyBorder="1" applyAlignment="1">
      <alignment horizontal="left" vertical="center"/>
    </xf>
    <xf numFmtId="0" fontId="0" fillId="0" borderId="27" xfId="0" applyFont="1" applyBorder="1" applyAlignment="1">
      <alignment/>
    </xf>
    <xf numFmtId="0" fontId="0" fillId="0" borderId="28" xfId="0" applyFont="1" applyBorder="1" applyAlignment="1">
      <alignment/>
    </xf>
    <xf numFmtId="0" fontId="0" fillId="0" borderId="29" xfId="0" applyBorder="1" applyAlignment="1">
      <alignment/>
    </xf>
    <xf numFmtId="0" fontId="2" fillId="0" borderId="13"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left" vertical="center"/>
    </xf>
    <xf numFmtId="0" fontId="0" fillId="0" borderId="0" xfId="0" applyFont="1" applyBorder="1" applyAlignment="1">
      <alignment vertical="center"/>
    </xf>
    <xf numFmtId="0" fontId="0" fillId="0" borderId="30" xfId="0" applyFont="1" applyBorder="1" applyAlignment="1">
      <alignment vertical="center"/>
    </xf>
    <xf numFmtId="0" fontId="0" fillId="0" borderId="0" xfId="0" applyFont="1" applyAlignment="1">
      <alignment wrapText="1"/>
    </xf>
    <xf numFmtId="0" fontId="0" fillId="0" borderId="31" xfId="0" applyBorder="1" applyAlignment="1">
      <alignment/>
    </xf>
    <xf numFmtId="0" fontId="23" fillId="0" borderId="0"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31" xfId="0" applyFont="1" applyBorder="1" applyAlignment="1">
      <alignment/>
    </xf>
    <xf numFmtId="0" fontId="0" fillId="0" borderId="0" xfId="0" applyFont="1" applyBorder="1" applyAlignment="1">
      <alignment wrapText="1"/>
    </xf>
    <xf numFmtId="0" fontId="2" fillId="0" borderId="0" xfId="0" applyFont="1" applyFill="1" applyBorder="1" applyAlignment="1">
      <alignment horizontal="center"/>
    </xf>
    <xf numFmtId="0" fontId="0" fillId="0" borderId="0" xfId="59" applyFill="1">
      <alignment/>
      <protection/>
    </xf>
    <xf numFmtId="0" fontId="0" fillId="0" borderId="0" xfId="59" applyFill="1" applyAlignment="1">
      <alignment horizontal="right"/>
      <protection/>
    </xf>
    <xf numFmtId="0" fontId="65" fillId="0" borderId="0" xfId="59" applyFont="1" applyFill="1" applyAlignment="1">
      <alignment horizontal="center"/>
      <protection/>
    </xf>
    <xf numFmtId="0" fontId="0" fillId="0" borderId="0" xfId="59">
      <alignment/>
      <protection/>
    </xf>
    <xf numFmtId="0" fontId="17"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25" fillId="0" borderId="0" xfId="59" applyFont="1">
      <alignment/>
      <protection/>
    </xf>
    <xf numFmtId="0" fontId="2" fillId="0" borderId="0" xfId="59" applyFont="1" applyAlignment="1">
      <alignment/>
      <protection/>
    </xf>
    <xf numFmtId="0" fontId="0" fillId="0" borderId="0" xfId="59" applyAlignment="1">
      <alignment vertical="center"/>
      <protection/>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3" fontId="0" fillId="0" borderId="13" xfId="0" applyNumberForma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lignment horizontal="left" wrapText="1"/>
    </xf>
    <xf numFmtId="0" fontId="65" fillId="0" borderId="0" xfId="0" applyFont="1" applyFill="1" applyAlignment="1">
      <alignment horizontal="center"/>
    </xf>
    <xf numFmtId="0" fontId="11" fillId="36" borderId="23" xfId="0" applyFont="1" applyFill="1" applyBorder="1" applyAlignment="1">
      <alignment horizontal="left" vertical="top" wrapText="1"/>
    </xf>
    <xf numFmtId="0" fontId="2" fillId="42" borderId="23" xfId="0" applyFont="1" applyFill="1" applyBorder="1" applyAlignment="1" applyProtection="1">
      <alignment horizontal="left" vertical="top" wrapText="1"/>
      <protection hidden="1"/>
    </xf>
    <xf numFmtId="0" fontId="0" fillId="43" borderId="23" xfId="0" applyFill="1" applyBorder="1" applyAlignment="1" applyProtection="1">
      <alignment horizontal="left" vertical="top" wrapText="1"/>
      <protection locked="0"/>
    </xf>
    <xf numFmtId="0" fontId="0" fillId="44" borderId="23" xfId="0" applyFill="1" applyBorder="1" applyAlignment="1" applyProtection="1">
      <alignment horizontal="left" vertical="top" wrapText="1"/>
      <protection locked="0"/>
    </xf>
    <xf numFmtId="49" fontId="0" fillId="43" borderId="23" xfId="0" applyNumberFormat="1" applyFill="1" applyBorder="1" applyAlignment="1" applyProtection="1">
      <alignment horizontal="left" vertical="top" wrapText="1"/>
      <protection locked="0"/>
    </xf>
    <xf numFmtId="0" fontId="0" fillId="44" borderId="23" xfId="55" applyFont="1" applyFill="1" applyBorder="1" applyAlignment="1" applyProtection="1">
      <alignment horizontal="left" vertical="top" wrapText="1"/>
      <protection locked="0"/>
    </xf>
    <xf numFmtId="0" fontId="0" fillId="44" borderId="23" xfId="0" applyFont="1" applyFill="1" applyBorder="1" applyAlignment="1" applyProtection="1">
      <alignment horizontal="left" vertical="top" wrapText="1"/>
      <protection locked="0"/>
    </xf>
    <xf numFmtId="49" fontId="0" fillId="44" borderId="23" xfId="0" applyNumberFormat="1" applyFill="1" applyBorder="1" applyAlignment="1" applyProtection="1">
      <alignment horizontal="left" vertical="top" wrapText="1"/>
      <protection locked="0"/>
    </xf>
    <xf numFmtId="172" fontId="0" fillId="44" borderId="23" xfId="55" applyNumberFormat="1" applyFont="1" applyFill="1" applyBorder="1" applyAlignment="1" applyProtection="1">
      <alignment horizontal="left" vertical="top" wrapText="1"/>
      <protection locked="0"/>
    </xf>
    <xf numFmtId="0" fontId="0" fillId="44" borderId="23" xfId="0" applyFont="1" applyFill="1" applyBorder="1" applyAlignment="1">
      <alignment horizontal="left" vertical="top" wrapText="1"/>
    </xf>
    <xf numFmtId="0" fontId="0" fillId="45"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9" fillId="0" borderId="0" xfId="55" applyFont="1" applyBorder="1" applyAlignment="1" applyProtection="1">
      <alignment horizontal="left"/>
      <protection/>
    </xf>
    <xf numFmtId="0" fontId="0" fillId="0" borderId="0" xfId="0" applyFont="1" applyBorder="1" applyAlignment="1">
      <alignment horizontal="left"/>
    </xf>
    <xf numFmtId="0" fontId="27" fillId="0" borderId="0" xfId="0" applyFont="1" applyAlignment="1">
      <alignment/>
    </xf>
    <xf numFmtId="0" fontId="1" fillId="0" borderId="0" xfId="0" applyFont="1" applyAlignment="1">
      <alignment/>
    </xf>
    <xf numFmtId="0" fontId="28" fillId="0" borderId="0" xfId="0" applyFont="1" applyAlignment="1">
      <alignment/>
    </xf>
    <xf numFmtId="0" fontId="2" fillId="46" borderId="0" xfId="0" applyFont="1" applyFill="1" applyAlignment="1">
      <alignment/>
    </xf>
    <xf numFmtId="0" fontId="8" fillId="0" borderId="0" xfId="0" applyFont="1" applyAlignment="1">
      <alignment/>
    </xf>
    <xf numFmtId="0" fontId="22" fillId="0" borderId="0" xfId="0" applyFont="1" applyAlignment="1">
      <alignment/>
    </xf>
    <xf numFmtId="0" fontId="24" fillId="0" borderId="0" xfId="0" applyFont="1" applyAlignment="1">
      <alignment/>
    </xf>
    <xf numFmtId="0" fontId="0" fillId="0" borderId="0" xfId="59" applyAlignment="1">
      <alignment vertical="center" wrapText="1"/>
      <protection/>
    </xf>
    <xf numFmtId="0" fontId="0" fillId="47" borderId="34" xfId="0" applyFont="1" applyFill="1" applyBorder="1" applyAlignment="1">
      <alignment horizontal="left" vertical="center"/>
    </xf>
    <xf numFmtId="0" fontId="0" fillId="47" borderId="32" xfId="0" applyFont="1" applyFill="1" applyBorder="1" applyAlignment="1">
      <alignment horizontal="left" vertical="center"/>
    </xf>
    <xf numFmtId="0" fontId="0" fillId="43" borderId="32" xfId="0" applyFont="1" applyFill="1" applyBorder="1" applyAlignment="1">
      <alignment horizontal="left" vertical="center"/>
    </xf>
    <xf numFmtId="0" fontId="0" fillId="43" borderId="15" xfId="0" applyFont="1" applyFill="1" applyBorder="1" applyAlignment="1">
      <alignment horizontal="left" vertical="center"/>
    </xf>
    <xf numFmtId="0" fontId="0" fillId="43" borderId="35" xfId="0" applyFont="1" applyFill="1" applyBorder="1" applyAlignment="1">
      <alignment horizontal="left" vertical="center"/>
    </xf>
    <xf numFmtId="0" fontId="2" fillId="0" borderId="25" xfId="0" applyFont="1" applyFill="1" applyBorder="1" applyAlignment="1">
      <alignment horizontal="left"/>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47" borderId="36" xfId="0" applyFont="1" applyFill="1" applyBorder="1" applyAlignment="1">
      <alignment horizontal="center" textRotation="45"/>
    </xf>
    <xf numFmtId="0" fontId="2" fillId="47" borderId="37" xfId="0" applyFont="1" applyFill="1" applyBorder="1" applyAlignment="1">
      <alignment horizontal="center" textRotation="45"/>
    </xf>
    <xf numFmtId="0" fontId="0" fillId="47" borderId="34" xfId="0" applyFont="1" applyFill="1" applyBorder="1" applyAlignment="1">
      <alignment horizontal="left" vertical="center" wrapText="1"/>
    </xf>
    <xf numFmtId="0" fontId="0" fillId="47" borderId="38" xfId="0" applyFont="1" applyFill="1" applyBorder="1" applyAlignment="1">
      <alignment horizontal="left" vertical="center" wrapText="1"/>
    </xf>
    <xf numFmtId="0" fontId="0" fillId="47" borderId="15" xfId="0" applyFont="1" applyFill="1" applyBorder="1" applyAlignment="1">
      <alignment horizontal="left" vertical="center" wrapText="1"/>
    </xf>
    <xf numFmtId="0" fontId="0" fillId="47" borderId="39" xfId="0" applyFont="1" applyFill="1" applyBorder="1" applyAlignment="1">
      <alignment horizontal="left" vertical="center" wrapText="1"/>
    </xf>
    <xf numFmtId="0" fontId="2" fillId="43" borderId="37" xfId="0" applyFont="1" applyFill="1" applyBorder="1" applyAlignment="1">
      <alignment horizontal="center" vertical="center" textRotation="45" shrinkToFit="1"/>
    </xf>
    <xf numFmtId="0" fontId="2" fillId="43" borderId="40" xfId="0" applyFont="1" applyFill="1" applyBorder="1" applyAlignment="1">
      <alignment horizontal="center" vertical="center" textRotation="45" shrinkToFit="1"/>
    </xf>
    <xf numFmtId="0" fontId="0" fillId="43" borderId="15" xfId="0" applyFont="1" applyFill="1" applyBorder="1" applyAlignment="1">
      <alignment horizontal="left" vertical="center" wrapText="1"/>
    </xf>
    <xf numFmtId="0" fontId="0" fillId="43" borderId="39" xfId="0" applyFont="1" applyFill="1" applyBorder="1" applyAlignment="1">
      <alignment horizontal="left" vertical="center" wrapText="1"/>
    </xf>
    <xf numFmtId="0" fontId="0" fillId="43" borderId="35" xfId="0" applyFont="1" applyFill="1" applyBorder="1" applyAlignment="1">
      <alignment horizontal="left" vertical="center" wrapText="1"/>
    </xf>
    <xf numFmtId="0" fontId="0" fillId="43" borderId="17" xfId="0" applyFont="1" applyFill="1" applyBorder="1" applyAlignment="1">
      <alignment horizontal="left" vertical="center" wrapText="1"/>
    </xf>
    <xf numFmtId="0" fontId="2" fillId="0" borderId="13" xfId="0" applyFont="1" applyFill="1" applyBorder="1" applyAlignment="1">
      <alignment horizontal="left"/>
    </xf>
    <xf numFmtId="0" fontId="2" fillId="36"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0" borderId="21" xfId="0" applyFont="1" applyFill="1" applyBorder="1" applyAlignment="1">
      <alignment horizontal="left" vertical="top"/>
    </xf>
    <xf numFmtId="0" fontId="2" fillId="0"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0" fillId="0" borderId="13" xfId="0"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65" fillId="0" borderId="0" xfId="0" applyFont="1" applyFill="1" applyAlignment="1">
      <alignment horizontal="center"/>
    </xf>
    <xf numFmtId="0" fontId="2" fillId="0" borderId="25" xfId="0" applyFont="1" applyFill="1" applyBorder="1" applyAlignment="1">
      <alignment horizontal="left" wrapText="1"/>
    </xf>
    <xf numFmtId="0" fontId="2" fillId="39" borderId="41"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19" xfId="0" applyFon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19" fillId="0" borderId="19" xfId="0" applyFont="1" applyBorder="1" applyAlignment="1">
      <alignment wrapText="1"/>
    </xf>
    <xf numFmtId="0" fontId="19" fillId="0" borderId="20" xfId="0" applyFont="1" applyBorder="1" applyAlignment="1">
      <alignment wrapText="1"/>
    </xf>
    <xf numFmtId="0" fontId="19" fillId="0" borderId="19" xfId="0" applyFont="1" applyBorder="1" applyAlignment="1">
      <alignment/>
    </xf>
    <xf numFmtId="0" fontId="19" fillId="0" borderId="20" xfId="0" applyFont="1" applyBorder="1" applyAlignment="1">
      <alignment/>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27" xfId="0" applyNumberFormat="1" applyBorder="1" applyAlignment="1" applyProtection="1">
      <alignment wrapText="1"/>
      <protection locked="0"/>
    </xf>
    <xf numFmtId="0" fontId="17" fillId="0" borderId="0" xfId="59" applyFont="1" applyAlignment="1">
      <alignment horizontal="center"/>
      <protection/>
    </xf>
    <xf numFmtId="0" fontId="0" fillId="0" borderId="0" xfId="59" applyAlignment="1">
      <alignment horizontal="center" vertical="center"/>
      <protection/>
    </xf>
    <xf numFmtId="0" fontId="0" fillId="0" borderId="0" xfId="59" applyFont="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133350</xdr:rowOff>
    </xdr:from>
    <xdr:to>
      <xdr:col>13</xdr:col>
      <xdr:colOff>704850</xdr:colOff>
      <xdr:row>18</xdr:row>
      <xdr:rowOff>28575</xdr:rowOff>
    </xdr:to>
    <xdr:sp>
      <xdr:nvSpPr>
        <xdr:cNvPr id="1" name="Text Box 13"/>
        <xdr:cNvSpPr txBox="1">
          <a:spLocks noChangeArrowheads="1"/>
        </xdr:cNvSpPr>
      </xdr:nvSpPr>
      <xdr:spPr>
        <a:xfrm>
          <a:off x="7305675" y="1752600"/>
          <a:ext cx="6715125" cy="15811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Mining Truck, 623,690 kg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and styrene-butadiene-rubber required for the construction of a mining truck (e.g., 1 piece [pcs] of mining truck, 623,690 kg). For the purposes of this analysis, the mining truck is assumed to be comprised of steel plate and styrene-butadiene-rubber, with other materials being negligible. </a:t>
          </a:r>
          <a:r>
            <a:rPr lang="en-US" cap="none" sz="1000" b="0" i="0" u="none" baseline="0">
              <a:solidFill>
                <a:srgbClr val="000000"/>
              </a:solidFill>
              <a:latin typeface="Arial"/>
              <a:ea typeface="Arial"/>
              <a:cs typeface="Arial"/>
            </a:rPr>
            <a:t>The number of  mining trucks required to produce coal is evaluated in a separate assembly sheet. This sheet provides construction data only for a single mining truck.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mining truck).</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8762\Local%20Settings\Temporary%20Internet%20Files\Content.Outlook\N7W43HS0\DS_Mining_Truck_Constru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99">
          <cell r="C99" t="str">
            <v>&lt;select from list&gt;</v>
          </cell>
          <cell r="D99" t="str">
            <v>&lt;select from list&gt;</v>
          </cell>
          <cell r="E99" t="str">
            <v>&lt;select from list&gt;</v>
          </cell>
          <cell r="H99" t="str">
            <v>&lt;select from list&gt;</v>
          </cell>
        </row>
        <row r="100">
          <cell r="C100" t="str">
            <v>Extraction Process (EP)</v>
          </cell>
          <cell r="D100" t="str">
            <v>Cradle-to-Grave (End-of-Life) Process (CE)</v>
          </cell>
          <cell r="E100" t="str">
            <v>All Flows Captured</v>
          </cell>
          <cell r="H100" t="str">
            <v>Measured</v>
          </cell>
          <cell r="J100" t="str">
            <v>X</v>
          </cell>
        </row>
        <row r="101">
          <cell r="C101" t="str">
            <v>Manufacturing Process (MP)</v>
          </cell>
          <cell r="D101" t="str">
            <v>Cradle-to-Gate Process (CG)</v>
          </cell>
          <cell r="E101" t="str">
            <v>All Relevant Flows Captured</v>
          </cell>
          <cell r="H101" t="str">
            <v>Calculated</v>
          </cell>
          <cell r="J101" t="str">
            <v>*</v>
          </cell>
        </row>
        <row r="102">
          <cell r="C102" t="str">
            <v>Installation Process (IP)</v>
          </cell>
          <cell r="D102" t="str">
            <v>Gate-to-Gate Process (GG)</v>
          </cell>
          <cell r="E102" t="str">
            <v>Individual Relevant Flows Captured</v>
          </cell>
          <cell r="H102" t="str">
            <v>Literature</v>
          </cell>
        </row>
        <row r="103">
          <cell r="C103" t="str">
            <v>Basic Process (BP)</v>
          </cell>
          <cell r="D103" t="str">
            <v>Gate-to-Grave (End-of-Life) Process (GE)</v>
          </cell>
          <cell r="E103" t="str">
            <v>Some Relevant Flows Not Captured</v>
          </cell>
          <cell r="H103" t="str">
            <v>Estimated</v>
          </cell>
        </row>
        <row r="104">
          <cell r="C104" t="str">
            <v>Energy Conversion (EC)</v>
          </cell>
          <cell r="E104" t="str">
            <v>No Statement</v>
          </cell>
          <cell r="H104" t="str">
            <v>No Statement</v>
          </cell>
        </row>
        <row r="105">
          <cell r="C105" t="str">
            <v>Transport Process (TP)</v>
          </cell>
        </row>
        <row r="106">
          <cell r="C106" t="str">
            <v>Recovery Process (RP)</v>
          </cell>
        </row>
        <row r="107">
          <cell r="C107" t="str">
            <v>Waste Treatment Process (WT)</v>
          </cell>
        </row>
        <row r="108">
          <cell r="C108" t="str">
            <v>Auxillary Process (AP)</v>
          </cell>
        </row>
      </sheetData>
      <sheetData sheetId="2">
        <row r="54">
          <cell r="B54" t="str">
            <v>&lt;select from list&gt;</v>
          </cell>
        </row>
        <row r="55">
          <cell r="B55" t="str">
            <v>Undefined</v>
          </cell>
        </row>
        <row r="56">
          <cell r="B56" t="str">
            <v>Article</v>
          </cell>
        </row>
        <row r="57">
          <cell r="B57" t="str">
            <v>Chapters in Anthology</v>
          </cell>
        </row>
        <row r="58">
          <cell r="B58" t="str">
            <v>Separate Publication</v>
          </cell>
        </row>
        <row r="59">
          <cell r="B59" t="str">
            <v>Measurement on Site</v>
          </cell>
        </row>
        <row r="60">
          <cell r="B60" t="str">
            <v>Oral Communication</v>
          </cell>
        </row>
        <row r="61">
          <cell r="B61" t="str">
            <v>Personal Written Communication</v>
          </cell>
        </row>
        <row r="62">
          <cell r="B62"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197" t="s">
        <v>19</v>
      </c>
      <c r="B1" s="197"/>
      <c r="C1" s="197"/>
      <c r="D1" s="197"/>
      <c r="E1" s="197"/>
      <c r="F1" s="197"/>
      <c r="G1" s="197"/>
      <c r="H1" s="197"/>
      <c r="I1" s="197"/>
      <c r="J1" s="197"/>
      <c r="K1" s="197"/>
      <c r="L1" s="197"/>
      <c r="M1" s="197"/>
      <c r="N1" s="197"/>
      <c r="O1" s="49"/>
    </row>
    <row r="2" spans="1:15" ht="21" thickBot="1">
      <c r="A2" s="197" t="s">
        <v>147</v>
      </c>
      <c r="B2" s="197"/>
      <c r="C2" s="197"/>
      <c r="D2" s="197"/>
      <c r="E2" s="197"/>
      <c r="F2" s="197"/>
      <c r="G2" s="197"/>
      <c r="H2" s="197"/>
      <c r="I2" s="197"/>
      <c r="J2" s="197"/>
      <c r="K2" s="197"/>
      <c r="L2" s="197"/>
      <c r="M2" s="197"/>
      <c r="N2" s="197"/>
      <c r="O2" s="49"/>
    </row>
    <row r="3" spans="2:15" ht="12.75" customHeight="1" thickBot="1">
      <c r="B3" s="5"/>
      <c r="C3" s="48" t="s">
        <v>148</v>
      </c>
      <c r="D3" s="50" t="str">
        <f>'Data Summary'!D4</f>
        <v>Mining Truck for Surface Mine, 623,690 kg, Construction</v>
      </c>
      <c r="E3" s="51"/>
      <c r="F3" s="51"/>
      <c r="G3" s="51"/>
      <c r="H3" s="51"/>
      <c r="I3" s="51"/>
      <c r="J3" s="51"/>
      <c r="K3" s="51"/>
      <c r="L3" s="51"/>
      <c r="M3" s="52"/>
      <c r="N3" s="5"/>
      <c r="O3" s="5"/>
    </row>
    <row r="4" spans="2:15" ht="42.75" customHeight="1" thickBot="1">
      <c r="B4" s="5"/>
      <c r="C4" s="48" t="s">
        <v>149</v>
      </c>
      <c r="D4" s="198" t="str">
        <f>'Data Summary'!D6:M6</f>
        <v>Based on manufacturer specifications for a Caterpillar model 797B, 623,690 kg, mining truck, to carry coal at a Powder River Basin surface mine for subbituminous coal. Quantifies the amount of steel and rubber needed for construction.</v>
      </c>
      <c r="E4" s="199"/>
      <c r="F4" s="199"/>
      <c r="G4" s="199"/>
      <c r="H4" s="199"/>
      <c r="I4" s="199"/>
      <c r="J4" s="199"/>
      <c r="K4" s="199"/>
      <c r="L4" s="199"/>
      <c r="M4" s="200"/>
      <c r="N4" s="5"/>
      <c r="O4" s="5"/>
    </row>
    <row r="5" spans="2:15" ht="39" customHeight="1" thickBot="1">
      <c r="B5" s="5"/>
      <c r="C5" s="48" t="s">
        <v>150</v>
      </c>
      <c r="D5" s="198" t="s">
        <v>247</v>
      </c>
      <c r="E5" s="199"/>
      <c r="F5" s="199"/>
      <c r="G5" s="199"/>
      <c r="H5" s="199"/>
      <c r="I5" s="199"/>
      <c r="J5" s="199"/>
      <c r="K5" s="199"/>
      <c r="L5" s="199"/>
      <c r="M5" s="200"/>
      <c r="N5" s="5"/>
      <c r="O5" s="5"/>
    </row>
    <row r="6" spans="2:15" ht="56.25" customHeight="1" thickBot="1">
      <c r="B6" s="5"/>
      <c r="C6" s="53" t="s">
        <v>151</v>
      </c>
      <c r="D6" s="198" t="s">
        <v>152</v>
      </c>
      <c r="E6" s="199"/>
      <c r="F6" s="199"/>
      <c r="G6" s="199"/>
      <c r="H6" s="199"/>
      <c r="I6" s="199"/>
      <c r="J6" s="199"/>
      <c r="K6" s="199"/>
      <c r="L6" s="199"/>
      <c r="M6" s="200"/>
      <c r="N6" s="5"/>
      <c r="O6" s="5"/>
    </row>
    <row r="7" spans="2:15" ht="12.75">
      <c r="B7" s="4" t="s">
        <v>153</v>
      </c>
      <c r="C7" s="4"/>
      <c r="D7" s="4"/>
      <c r="E7" s="4"/>
      <c r="F7" s="4"/>
      <c r="G7" s="4"/>
      <c r="H7" s="4"/>
      <c r="I7" s="4"/>
      <c r="J7" s="4"/>
      <c r="K7" s="4"/>
      <c r="L7" s="4"/>
      <c r="M7" s="4"/>
      <c r="N7" s="5"/>
      <c r="O7" s="5"/>
    </row>
    <row r="8" spans="2:15" ht="13.5" thickBot="1">
      <c r="B8" s="4"/>
      <c r="C8" s="4" t="s">
        <v>154</v>
      </c>
      <c r="D8" s="4" t="s">
        <v>155</v>
      </c>
      <c r="E8" s="4"/>
      <c r="F8" s="4"/>
      <c r="G8" s="4"/>
      <c r="H8" s="4"/>
      <c r="I8" s="4"/>
      <c r="J8" s="4"/>
      <c r="K8" s="4"/>
      <c r="L8" s="4"/>
      <c r="M8" s="4"/>
      <c r="N8" s="5"/>
      <c r="O8" s="5"/>
    </row>
    <row r="9" spans="1:27" s="23" customFormat="1" ht="15" customHeight="1">
      <c r="A9" s="5"/>
      <c r="B9" s="201" t="s">
        <v>156</v>
      </c>
      <c r="C9" s="190" t="s">
        <v>157</v>
      </c>
      <c r="D9" s="203" t="s">
        <v>158</v>
      </c>
      <c r="E9" s="203"/>
      <c r="F9" s="203"/>
      <c r="G9" s="203"/>
      <c r="H9" s="203"/>
      <c r="I9" s="203"/>
      <c r="J9" s="203"/>
      <c r="K9" s="203"/>
      <c r="L9" s="203"/>
      <c r="M9" s="204"/>
      <c r="N9" s="5"/>
      <c r="O9" s="5"/>
      <c r="P9" s="5"/>
      <c r="Q9" s="5"/>
      <c r="R9" s="5"/>
      <c r="S9" s="5"/>
      <c r="T9" s="5"/>
      <c r="U9" s="5"/>
      <c r="V9" s="5"/>
      <c r="W9" s="5"/>
      <c r="X9" s="5"/>
      <c r="Y9" s="5"/>
      <c r="Z9" s="5"/>
      <c r="AA9" s="5"/>
    </row>
    <row r="10" spans="1:27" s="23" customFormat="1" ht="15" customHeight="1">
      <c r="A10" s="5"/>
      <c r="B10" s="202"/>
      <c r="C10" s="191" t="s">
        <v>159</v>
      </c>
      <c r="D10" s="205" t="s">
        <v>160</v>
      </c>
      <c r="E10" s="205"/>
      <c r="F10" s="205"/>
      <c r="G10" s="205"/>
      <c r="H10" s="205"/>
      <c r="I10" s="205"/>
      <c r="J10" s="205"/>
      <c r="K10" s="205"/>
      <c r="L10" s="205"/>
      <c r="M10" s="206"/>
      <c r="N10" s="5"/>
      <c r="O10" s="5"/>
      <c r="P10" s="5"/>
      <c r="Q10" s="5"/>
      <c r="R10" s="5"/>
      <c r="S10" s="5"/>
      <c r="T10" s="5"/>
      <c r="U10" s="5"/>
      <c r="V10" s="5"/>
      <c r="W10" s="5"/>
      <c r="X10" s="5"/>
      <c r="Y10" s="5"/>
      <c r="Z10" s="5"/>
      <c r="AA10" s="5"/>
    </row>
    <row r="11" spans="1:27" s="23" customFormat="1" ht="15" customHeight="1">
      <c r="A11" s="5"/>
      <c r="B11" s="202"/>
      <c r="C11" s="191" t="s">
        <v>134</v>
      </c>
      <c r="D11" s="205" t="s">
        <v>161</v>
      </c>
      <c r="E11" s="205"/>
      <c r="F11" s="205"/>
      <c r="G11" s="205"/>
      <c r="H11" s="205"/>
      <c r="I11" s="205"/>
      <c r="J11" s="205"/>
      <c r="K11" s="205"/>
      <c r="L11" s="205"/>
      <c r="M11" s="206"/>
      <c r="N11" s="5"/>
      <c r="O11" s="5"/>
      <c r="P11" s="5"/>
      <c r="Q11" s="5"/>
      <c r="R11" s="5"/>
      <c r="S11" s="5"/>
      <c r="T11" s="5"/>
      <c r="U11" s="5"/>
      <c r="V11" s="5"/>
      <c r="W11" s="5"/>
      <c r="X11" s="5"/>
      <c r="Y11" s="5"/>
      <c r="Z11" s="5"/>
      <c r="AA11" s="5"/>
    </row>
    <row r="12" spans="2:15" ht="15" customHeight="1">
      <c r="B12" s="207" t="s">
        <v>162</v>
      </c>
      <c r="C12" s="192" t="s">
        <v>162</v>
      </c>
      <c r="D12" s="209" t="s">
        <v>240</v>
      </c>
      <c r="E12" s="209"/>
      <c r="F12" s="209"/>
      <c r="G12" s="209"/>
      <c r="H12" s="209"/>
      <c r="I12" s="209"/>
      <c r="J12" s="209"/>
      <c r="K12" s="209"/>
      <c r="L12" s="209"/>
      <c r="M12" s="210"/>
      <c r="N12" s="5"/>
      <c r="O12" s="5"/>
    </row>
    <row r="13" spans="2:15" ht="15" customHeight="1">
      <c r="B13" s="207"/>
      <c r="C13" s="193" t="s">
        <v>163</v>
      </c>
      <c r="D13" s="209" t="s">
        <v>164</v>
      </c>
      <c r="E13" s="209"/>
      <c r="F13" s="209"/>
      <c r="G13" s="209"/>
      <c r="H13" s="209"/>
      <c r="I13" s="209"/>
      <c r="J13" s="209"/>
      <c r="K13" s="209"/>
      <c r="L13" s="209"/>
      <c r="M13" s="210"/>
      <c r="N13" s="5"/>
      <c r="O13" s="5"/>
    </row>
    <row r="14" spans="2:15" ht="15" customHeight="1" thickBot="1">
      <c r="B14" s="208"/>
      <c r="C14" s="194" t="s">
        <v>165</v>
      </c>
      <c r="D14" s="211" t="s">
        <v>165</v>
      </c>
      <c r="E14" s="211"/>
      <c r="F14" s="211"/>
      <c r="G14" s="211"/>
      <c r="H14" s="211"/>
      <c r="I14" s="211"/>
      <c r="J14" s="211"/>
      <c r="K14" s="211"/>
      <c r="L14" s="211"/>
      <c r="M14" s="212"/>
      <c r="N14" s="5"/>
      <c r="O14" s="5"/>
    </row>
    <row r="15" spans="2:15" ht="12.75">
      <c r="B15" s="4"/>
      <c r="C15" s="4"/>
      <c r="D15" s="4"/>
      <c r="E15" s="4"/>
      <c r="F15" s="4"/>
      <c r="G15" s="4"/>
      <c r="H15" s="4"/>
      <c r="I15" s="4"/>
      <c r="J15" s="4"/>
      <c r="K15" s="4"/>
      <c r="L15" s="4"/>
      <c r="M15" s="4"/>
      <c r="N15" s="5"/>
      <c r="O15" s="5"/>
    </row>
    <row r="16" spans="2:15" ht="12.75">
      <c r="B16" s="4" t="s">
        <v>166</v>
      </c>
      <c r="C16" s="4"/>
      <c r="D16" s="4"/>
      <c r="E16" s="4"/>
      <c r="F16" s="4"/>
      <c r="G16" s="4"/>
      <c r="H16" s="4"/>
      <c r="I16" s="4"/>
      <c r="J16" s="4"/>
      <c r="K16" s="4"/>
      <c r="L16" s="4"/>
      <c r="M16" s="4"/>
      <c r="N16" s="5"/>
      <c r="O16" s="5"/>
    </row>
    <row r="17" spans="2:15" ht="38.25" customHeight="1">
      <c r="B17" s="4"/>
      <c r="C17" s="196" t="s">
        <v>246</v>
      </c>
      <c r="D17" s="196"/>
      <c r="E17" s="196"/>
      <c r="F17" s="196"/>
      <c r="G17" s="196"/>
      <c r="H17" s="196"/>
      <c r="I17" s="196"/>
      <c r="J17" s="196"/>
      <c r="K17" s="196"/>
      <c r="L17" s="196"/>
      <c r="M17" s="196"/>
      <c r="N17" s="5"/>
      <c r="O17" s="5"/>
    </row>
    <row r="18" spans="2:15" ht="12.75">
      <c r="B18" s="4" t="s">
        <v>167</v>
      </c>
      <c r="C18" s="4"/>
      <c r="D18" s="4"/>
      <c r="E18" s="4"/>
      <c r="F18" s="4"/>
      <c r="G18" s="22"/>
      <c r="H18" s="22"/>
      <c r="I18" s="22"/>
      <c r="J18" s="22"/>
      <c r="K18" s="22"/>
      <c r="L18" s="22"/>
      <c r="M18" s="22"/>
      <c r="N18" s="5"/>
      <c r="O18" s="5"/>
    </row>
    <row r="19" spans="2:15" ht="12.75">
      <c r="B19" s="22"/>
      <c r="C19" s="22" t="s">
        <v>168</v>
      </c>
      <c r="D19" s="22"/>
      <c r="E19" s="54" t="s">
        <v>169</v>
      </c>
      <c r="F19" s="55"/>
      <c r="G19" s="22" t="s">
        <v>170</v>
      </c>
      <c r="H19" s="22"/>
      <c r="I19" s="22"/>
      <c r="J19" s="22"/>
      <c r="K19" s="22"/>
      <c r="L19" s="22"/>
      <c r="M19" s="22"/>
      <c r="N19" s="5"/>
      <c r="O19" s="5"/>
    </row>
    <row r="20" spans="2:15" ht="12.75">
      <c r="B20" s="22"/>
      <c r="C20" s="22" t="s">
        <v>171</v>
      </c>
      <c r="D20" s="22"/>
      <c r="E20" s="22"/>
      <c r="F20" s="22"/>
      <c r="G20" s="22"/>
      <c r="H20" s="22"/>
      <c r="I20" s="22"/>
      <c r="J20" s="22"/>
      <c r="K20" s="22"/>
      <c r="L20" s="22"/>
      <c r="M20" s="22"/>
      <c r="N20" s="5"/>
      <c r="O20" s="5"/>
    </row>
    <row r="21" spans="2:15" ht="12.75">
      <c r="B21" s="22"/>
      <c r="C21" s="22" t="s">
        <v>172</v>
      </c>
      <c r="D21" s="22"/>
      <c r="E21" s="22"/>
      <c r="F21" s="22"/>
      <c r="G21" s="22"/>
      <c r="H21" s="22"/>
      <c r="I21" s="22"/>
      <c r="J21" s="22"/>
      <c r="K21" s="22"/>
      <c r="L21" s="22"/>
      <c r="M21" s="22"/>
      <c r="N21" s="5"/>
      <c r="O21" s="5"/>
    </row>
    <row r="22" spans="2:15" ht="12.75">
      <c r="B22" s="22"/>
      <c r="C22" s="22" t="s">
        <v>173</v>
      </c>
      <c r="D22" s="22"/>
      <c r="E22" s="22"/>
      <c r="F22" s="22"/>
      <c r="G22" s="22"/>
      <c r="H22" s="22"/>
      <c r="I22" s="22"/>
      <c r="J22" s="22"/>
      <c r="K22" s="22"/>
      <c r="L22" s="22"/>
      <c r="M22" s="22"/>
      <c r="N22" s="22"/>
      <c r="O22" s="22"/>
    </row>
    <row r="23" spans="2:15" ht="12.75">
      <c r="B23" s="22"/>
      <c r="C23" s="22"/>
      <c r="D23" s="22"/>
      <c r="E23" s="22"/>
      <c r="F23" s="22"/>
      <c r="G23" s="22"/>
      <c r="H23" s="22"/>
      <c r="I23" s="22"/>
      <c r="J23" s="22"/>
      <c r="K23" s="22"/>
      <c r="L23" s="22"/>
      <c r="M23" s="22"/>
      <c r="N23" s="22"/>
      <c r="O23" s="22"/>
    </row>
    <row r="24" spans="2:15" ht="12.75">
      <c r="B24" s="4" t="s">
        <v>174</v>
      </c>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sheetData>
  <sheetProtection/>
  <mergeCells count="14">
    <mergeCell ref="B12:B14"/>
    <mergeCell ref="D12:M12"/>
    <mergeCell ref="D13:M13"/>
    <mergeCell ref="D14:M14"/>
    <mergeCell ref="C17:M17"/>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5"/>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197" t="s">
        <v>19</v>
      </c>
      <c r="C1" s="197"/>
      <c r="D1" s="197"/>
      <c r="E1" s="197"/>
      <c r="F1" s="197"/>
      <c r="G1" s="197"/>
      <c r="H1" s="197"/>
      <c r="I1" s="197"/>
      <c r="J1" s="197"/>
      <c r="K1" s="197"/>
      <c r="L1" s="197"/>
      <c r="M1" s="197"/>
      <c r="N1" s="197"/>
      <c r="O1" s="197"/>
    </row>
    <row r="2" spans="2:15" ht="20.25">
      <c r="B2" s="197" t="s">
        <v>20</v>
      </c>
      <c r="C2" s="197"/>
      <c r="D2" s="197"/>
      <c r="E2" s="197"/>
      <c r="F2" s="197"/>
      <c r="G2" s="197"/>
      <c r="H2" s="197"/>
      <c r="I2" s="197"/>
      <c r="J2" s="197"/>
      <c r="K2" s="197"/>
      <c r="L2" s="197"/>
      <c r="M2" s="197"/>
      <c r="N2" s="197"/>
      <c r="O2" s="197"/>
    </row>
    <row r="3" spans="2:14" ht="5.25" customHeight="1">
      <c r="B3" s="4"/>
      <c r="C3" s="5"/>
      <c r="D3" s="5"/>
      <c r="E3" s="5"/>
      <c r="F3" s="5"/>
      <c r="G3" s="5"/>
      <c r="H3" s="5"/>
      <c r="J3" s="5"/>
      <c r="K3" s="5"/>
      <c r="L3" s="5"/>
      <c r="M3" s="5"/>
      <c r="N3" s="5"/>
    </row>
    <row r="4" spans="2:5" s="5" customFormat="1" ht="13.5" thickBot="1">
      <c r="B4" s="213" t="s">
        <v>21</v>
      </c>
      <c r="C4" s="213"/>
      <c r="D4" s="42" t="s">
        <v>245</v>
      </c>
      <c r="E4" s="27"/>
    </row>
    <row r="5" spans="2:14" ht="13.5" thickBot="1">
      <c r="B5" s="214" t="s">
        <v>22</v>
      </c>
      <c r="C5" s="214"/>
      <c r="D5" s="16">
        <v>1</v>
      </c>
      <c r="E5" s="43" t="s">
        <v>175</v>
      </c>
      <c r="F5" s="10" t="s">
        <v>14</v>
      </c>
      <c r="G5" s="215" t="s">
        <v>248</v>
      </c>
      <c r="H5" s="216"/>
      <c r="I5" s="216"/>
      <c r="J5" s="216"/>
      <c r="K5" s="41" t="s">
        <v>134</v>
      </c>
      <c r="L5" s="39" t="str">
        <f>DQI!I5</f>
        <v>2,2,1,1,1</v>
      </c>
      <c r="M5" s="40"/>
      <c r="N5" s="5" t="s">
        <v>176</v>
      </c>
    </row>
    <row r="6" spans="2:14" s="5" customFormat="1" ht="27.75" customHeight="1">
      <c r="B6" s="217" t="s">
        <v>23</v>
      </c>
      <c r="C6" s="218"/>
      <c r="D6" s="219" t="s">
        <v>243</v>
      </c>
      <c r="E6" s="220"/>
      <c r="F6" s="220"/>
      <c r="G6" s="220"/>
      <c r="H6" s="220"/>
      <c r="I6" s="220"/>
      <c r="J6" s="220"/>
      <c r="K6" s="220"/>
      <c r="L6" s="221"/>
      <c r="M6" s="221"/>
      <c r="N6" s="28"/>
    </row>
    <row r="7" spans="2:14" ht="13.5" thickBot="1">
      <c r="B7" s="4"/>
      <c r="C7" s="5"/>
      <c r="D7" s="5"/>
      <c r="E7" s="5"/>
      <c r="F7" s="5"/>
      <c r="G7" s="5"/>
      <c r="H7" s="5"/>
      <c r="J7" s="5"/>
      <c r="K7" s="5"/>
      <c r="L7" s="5"/>
      <c r="M7" s="5"/>
      <c r="N7" s="5"/>
    </row>
    <row r="8" spans="1:23" s="2" customFormat="1" ht="13.5" thickBot="1">
      <c r="A8" s="6"/>
      <c r="B8" s="222" t="s">
        <v>31</v>
      </c>
      <c r="C8" s="223"/>
      <c r="D8" s="223"/>
      <c r="E8" s="223"/>
      <c r="F8" s="223"/>
      <c r="G8" s="223"/>
      <c r="H8" s="223"/>
      <c r="I8" s="223"/>
      <c r="J8" s="223"/>
      <c r="K8" s="223"/>
      <c r="L8" s="223"/>
      <c r="M8" s="223"/>
      <c r="N8" s="224"/>
      <c r="O8" s="6"/>
      <c r="P8" s="6"/>
      <c r="Q8" s="6"/>
      <c r="R8" s="6"/>
      <c r="S8" s="6"/>
      <c r="T8" s="6"/>
      <c r="U8" s="6"/>
      <c r="V8" s="6"/>
      <c r="W8" s="6"/>
    </row>
    <row r="9" spans="2:14" ht="12.75">
      <c r="B9" s="4"/>
      <c r="C9" s="5"/>
      <c r="D9" s="5"/>
      <c r="E9" s="5"/>
      <c r="F9" s="5"/>
      <c r="G9" s="5"/>
      <c r="H9" s="5"/>
      <c r="J9" s="5"/>
      <c r="K9" s="5"/>
      <c r="L9" s="5"/>
      <c r="M9" s="5"/>
      <c r="N9" s="5"/>
    </row>
    <row r="10" spans="2:14" ht="12.75">
      <c r="B10" s="214" t="s">
        <v>24</v>
      </c>
      <c r="C10" s="214"/>
      <c r="D10" s="225" t="s">
        <v>235</v>
      </c>
      <c r="E10" s="226"/>
      <c r="F10" s="5"/>
      <c r="G10" s="5"/>
      <c r="H10" s="5"/>
      <c r="J10" s="5"/>
      <c r="K10" s="5"/>
      <c r="L10" s="5"/>
      <c r="M10" s="5"/>
      <c r="N10" s="5"/>
    </row>
    <row r="11" spans="2:14" ht="12.75">
      <c r="B11" s="227" t="s">
        <v>88</v>
      </c>
      <c r="C11" s="228"/>
      <c r="D11" s="229" t="s">
        <v>177</v>
      </c>
      <c r="E11" s="226"/>
      <c r="F11" s="5"/>
      <c r="G11" s="5"/>
      <c r="H11" s="5"/>
      <c r="J11" s="5"/>
      <c r="K11" s="5"/>
      <c r="L11" s="5"/>
      <c r="M11" s="5"/>
      <c r="N11" s="5"/>
    </row>
    <row r="12" spans="2:14" ht="12.75">
      <c r="B12" s="214" t="s">
        <v>25</v>
      </c>
      <c r="C12" s="214"/>
      <c r="D12" s="230">
        <v>2003</v>
      </c>
      <c r="E12" s="230"/>
      <c r="F12" s="5"/>
      <c r="G12" s="5"/>
      <c r="H12" s="5"/>
      <c r="J12" s="5"/>
      <c r="K12" s="5"/>
      <c r="L12" s="5"/>
      <c r="M12" s="5"/>
      <c r="N12" s="5"/>
    </row>
    <row r="13" spans="2:14" ht="12.75">
      <c r="B13" s="214" t="s">
        <v>26</v>
      </c>
      <c r="C13" s="214"/>
      <c r="D13" s="230" t="s">
        <v>93</v>
      </c>
      <c r="E13" s="230"/>
      <c r="F13" s="5"/>
      <c r="G13" s="5"/>
      <c r="H13" s="5"/>
      <c r="J13" s="5"/>
      <c r="K13" s="5"/>
      <c r="L13" s="5"/>
      <c r="M13" s="5"/>
      <c r="N13" s="5"/>
    </row>
    <row r="14" spans="2:14" ht="12.75">
      <c r="B14" s="214" t="s">
        <v>27</v>
      </c>
      <c r="C14" s="214"/>
      <c r="D14" s="230" t="s">
        <v>54</v>
      </c>
      <c r="E14" s="230"/>
      <c r="F14" s="5"/>
      <c r="G14" s="5"/>
      <c r="H14" s="5"/>
      <c r="J14" s="5"/>
      <c r="K14" s="5"/>
      <c r="L14" s="5"/>
      <c r="M14" s="5"/>
      <c r="N14" s="5"/>
    </row>
    <row r="15" spans="2:14" ht="12.75">
      <c r="B15" s="214" t="s">
        <v>28</v>
      </c>
      <c r="C15" s="214"/>
      <c r="D15" s="230" t="s">
        <v>144</v>
      </c>
      <c r="E15" s="230"/>
      <c r="F15" s="5"/>
      <c r="G15" s="5"/>
      <c r="H15" s="5"/>
      <c r="J15" s="5"/>
      <c r="K15" s="5"/>
      <c r="L15" s="5"/>
      <c r="M15" s="5"/>
      <c r="N15" s="5"/>
    </row>
    <row r="16" spans="2:14" ht="12.75">
      <c r="B16" s="214" t="s">
        <v>29</v>
      </c>
      <c r="C16" s="214"/>
      <c r="D16" s="230" t="s">
        <v>57</v>
      </c>
      <c r="E16" s="230"/>
      <c r="F16" s="5"/>
      <c r="G16" s="5"/>
      <c r="H16" s="5"/>
      <c r="J16" s="5"/>
      <c r="K16" s="5"/>
      <c r="L16" s="5"/>
      <c r="M16" s="5"/>
      <c r="N16" s="5"/>
    </row>
    <row r="17" spans="2:14" ht="18" customHeight="1">
      <c r="B17" s="231" t="s">
        <v>30</v>
      </c>
      <c r="C17" s="232"/>
      <c r="D17" s="233"/>
      <c r="E17" s="233"/>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22" t="s">
        <v>32</v>
      </c>
      <c r="C20" s="223"/>
      <c r="D20" s="223"/>
      <c r="E20" s="223"/>
      <c r="F20" s="223"/>
      <c r="G20" s="223"/>
      <c r="H20" s="223"/>
      <c r="I20" s="223"/>
      <c r="J20" s="223"/>
      <c r="K20" s="223"/>
      <c r="L20" s="223"/>
      <c r="M20" s="223"/>
      <c r="N20" s="224"/>
      <c r="O20" s="6"/>
      <c r="P20" s="6"/>
      <c r="Q20" s="6"/>
      <c r="R20" s="6"/>
      <c r="S20" s="6"/>
      <c r="T20" s="6"/>
      <c r="U20" s="6"/>
      <c r="V20" s="6"/>
      <c r="W20" s="6"/>
    </row>
    <row r="21" spans="2:14" ht="12.75">
      <c r="B21" s="4"/>
      <c r="C21" s="5"/>
      <c r="D21" s="5"/>
      <c r="E21" s="5"/>
      <c r="F21" s="5"/>
      <c r="G21" s="56" t="s">
        <v>178</v>
      </c>
      <c r="H21" s="5"/>
      <c r="J21" s="5"/>
      <c r="K21" s="5"/>
      <c r="L21" s="5"/>
      <c r="M21" s="5"/>
      <c r="N21" s="5"/>
    </row>
    <row r="22" spans="2:14" ht="12.75">
      <c r="B22" s="4"/>
      <c r="C22" s="3" t="s">
        <v>35</v>
      </c>
      <c r="D22" s="3" t="s">
        <v>36</v>
      </c>
      <c r="E22" s="3" t="s">
        <v>37</v>
      </c>
      <c r="F22" s="3" t="s">
        <v>45</v>
      </c>
      <c r="G22" s="3" t="s">
        <v>38</v>
      </c>
      <c r="H22" s="18" t="s">
        <v>10</v>
      </c>
      <c r="I22" s="234" t="s">
        <v>12</v>
      </c>
      <c r="J22" s="235"/>
      <c r="K22" s="235"/>
      <c r="L22" s="235"/>
      <c r="M22" s="235"/>
      <c r="N22" s="236"/>
    </row>
    <row r="23" spans="1:23" s="23" customFormat="1" ht="12.75">
      <c r="A23" s="5"/>
      <c r="B23" s="4"/>
      <c r="C23" s="57"/>
      <c r="D23" s="24"/>
      <c r="E23" s="29"/>
      <c r="F23" s="57"/>
      <c r="G23" s="24"/>
      <c r="H23" s="25"/>
      <c r="I23" s="26"/>
      <c r="J23" s="26"/>
      <c r="K23" s="26"/>
      <c r="L23" s="26"/>
      <c r="M23" s="26"/>
      <c r="N23" s="27"/>
      <c r="O23" s="5"/>
      <c r="P23" s="5"/>
      <c r="Q23" s="5"/>
      <c r="R23" s="5"/>
      <c r="S23" s="5"/>
      <c r="T23" s="5"/>
      <c r="U23" s="5"/>
      <c r="V23" s="5"/>
      <c r="W23" s="5"/>
    </row>
    <row r="24" spans="2:14" ht="12.75">
      <c r="B24" s="4"/>
      <c r="C24" s="9" t="s">
        <v>11</v>
      </c>
      <c r="D24" s="8" t="s">
        <v>15</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22" t="s">
        <v>33</v>
      </c>
      <c r="C26" s="223"/>
      <c r="D26" s="223"/>
      <c r="E26" s="223"/>
      <c r="F26" s="223"/>
      <c r="G26" s="223"/>
      <c r="H26" s="223"/>
      <c r="I26" s="223"/>
      <c r="J26" s="223"/>
      <c r="K26" s="223"/>
      <c r="L26" s="223"/>
      <c r="M26" s="223"/>
      <c r="N26" s="224"/>
      <c r="O26" s="6"/>
      <c r="P26" s="6"/>
      <c r="Q26" s="6"/>
      <c r="R26" s="6"/>
      <c r="S26" s="6"/>
      <c r="T26" s="6"/>
      <c r="U26" s="6"/>
      <c r="V26" s="6"/>
      <c r="W26" s="6"/>
    </row>
    <row r="27" spans="2:14" ht="12.75">
      <c r="B27" s="4"/>
      <c r="C27" s="5"/>
      <c r="D27" s="5"/>
      <c r="E27" s="5"/>
      <c r="F27" s="5"/>
      <c r="G27" s="5"/>
      <c r="H27" s="56" t="s">
        <v>179</v>
      </c>
      <c r="J27" s="5"/>
      <c r="K27" s="5"/>
      <c r="L27" s="5"/>
      <c r="M27" s="5"/>
      <c r="N27" s="5"/>
    </row>
    <row r="28" spans="2:14" ht="12.75">
      <c r="B28" s="4"/>
      <c r="C28" s="3" t="s">
        <v>39</v>
      </c>
      <c r="D28" s="3" t="s">
        <v>44</v>
      </c>
      <c r="E28" s="3" t="s">
        <v>37</v>
      </c>
      <c r="F28" s="3" t="s">
        <v>45</v>
      </c>
      <c r="G28" s="3" t="s">
        <v>39</v>
      </c>
      <c r="H28" s="3" t="s">
        <v>41</v>
      </c>
      <c r="I28" s="3" t="s">
        <v>17</v>
      </c>
      <c r="J28" s="3" t="s">
        <v>16</v>
      </c>
      <c r="K28" s="3" t="s">
        <v>42</v>
      </c>
      <c r="L28" s="3" t="s">
        <v>43</v>
      </c>
      <c r="M28" s="3" t="s">
        <v>10</v>
      </c>
      <c r="N28" s="3" t="s">
        <v>12</v>
      </c>
    </row>
    <row r="29" spans="1:23" s="161" customFormat="1" ht="25.5">
      <c r="A29" s="153"/>
      <c r="B29" s="154"/>
      <c r="C29" s="155"/>
      <c r="D29" s="155" t="s">
        <v>180</v>
      </c>
      <c r="E29" s="156">
        <f>Calculations!C17</f>
        <v>246875</v>
      </c>
      <c r="F29" s="157" t="s">
        <v>203</v>
      </c>
      <c r="G29" s="58">
        <f>IF($C29="",1,VLOOKUP($C29,$C$22:$H$24,3,FALSE))</f>
        <v>1</v>
      </c>
      <c r="H29" s="58">
        <f>IF($C29="","",VLOOKUP($C29,$C$22:$H$24,4,FALSE))</f>
      </c>
      <c r="I29" s="59">
        <f>IF(D29="","",E29*G29*$D$5)</f>
        <v>246875</v>
      </c>
      <c r="J29" s="155" t="str">
        <f>IF(H29="",F29,H29)</f>
        <v>kg/pcs</v>
      </c>
      <c r="K29" s="158" t="s">
        <v>91</v>
      </c>
      <c r="L29" s="155" t="s">
        <v>62</v>
      </c>
      <c r="M29" s="159">
        <v>1</v>
      </c>
      <c r="N29" s="160" t="s">
        <v>204</v>
      </c>
      <c r="O29" s="153"/>
      <c r="P29" s="153"/>
      <c r="Q29" s="153"/>
      <c r="R29" s="153"/>
      <c r="S29" s="153"/>
      <c r="T29" s="153"/>
      <c r="U29" s="153"/>
      <c r="V29" s="153"/>
      <c r="W29" s="153"/>
    </row>
    <row r="30" spans="1:23" s="161" customFormat="1" ht="25.5">
      <c r="A30" s="153"/>
      <c r="B30" s="154"/>
      <c r="C30" s="155"/>
      <c r="D30" s="155" t="s">
        <v>239</v>
      </c>
      <c r="E30" s="156">
        <f>Calculations!C14</f>
        <v>31815</v>
      </c>
      <c r="F30" s="157" t="s">
        <v>203</v>
      </c>
      <c r="G30" s="58">
        <f>IF($C30="",1,VLOOKUP($C30,$C$22:$H$24,3,FALSE))</f>
        <v>1</v>
      </c>
      <c r="H30" s="58">
        <f>IF($C30="","",VLOOKUP($C30,$C$22:$H$24,4,FALSE))</f>
      </c>
      <c r="I30" s="59">
        <f>IF(D30="","",E30*G30*$D$5)</f>
        <v>31815</v>
      </c>
      <c r="J30" s="155" t="str">
        <f>IF(H30="",F30,H30)</f>
        <v>kg/pcs</v>
      </c>
      <c r="K30" s="158" t="s">
        <v>91</v>
      </c>
      <c r="L30" s="155" t="s">
        <v>62</v>
      </c>
      <c r="M30" s="159">
        <v>1</v>
      </c>
      <c r="N30" s="160" t="s">
        <v>204</v>
      </c>
      <c r="O30" s="153"/>
      <c r="P30" s="153"/>
      <c r="Q30" s="153"/>
      <c r="R30" s="153"/>
      <c r="S30" s="153"/>
      <c r="T30" s="153"/>
      <c r="U30" s="153"/>
      <c r="V30" s="153"/>
      <c r="W30" s="153"/>
    </row>
    <row r="31" spans="2:14" ht="12.75">
      <c r="B31" s="4"/>
      <c r="C31" s="45"/>
      <c r="D31" s="45"/>
      <c r="E31" s="45"/>
      <c r="F31" s="45"/>
      <c r="G31" s="58">
        <f>IF($C31="",1,VLOOKUP($C31,$C$22:$H$24,3,FALSE))</f>
        <v>1</v>
      </c>
      <c r="H31" s="58">
        <f>IF($C31="","",VLOOKUP($C31,$C$22:$H$24,4,FALSE))</f>
      </c>
      <c r="I31" s="58">
        <f>IF(D31="","",E31*G31*$D$5)</f>
      </c>
      <c r="J31" s="45"/>
      <c r="K31" s="46"/>
      <c r="L31" s="45"/>
      <c r="M31" s="47"/>
      <c r="N31" s="27"/>
    </row>
    <row r="32" spans="2:14" ht="12.75">
      <c r="B32" s="4"/>
      <c r="C32" s="12" t="s">
        <v>11</v>
      </c>
      <c r="D32" s="13" t="s">
        <v>13</v>
      </c>
      <c r="E32" s="14" t="s">
        <v>40</v>
      </c>
      <c r="F32" s="13"/>
      <c r="G32" s="13"/>
      <c r="H32" s="13"/>
      <c r="I32" s="14" t="s">
        <v>18</v>
      </c>
      <c r="J32" s="13"/>
      <c r="K32" s="14"/>
      <c r="L32" s="13" t="s">
        <v>64</v>
      </c>
      <c r="M32" s="11"/>
      <c r="N32" s="11"/>
    </row>
    <row r="33" s="5" customFormat="1" ht="13.5" thickBot="1">
      <c r="B33" s="4"/>
    </row>
    <row r="34" spans="1:23" s="2" customFormat="1" ht="13.5" thickBot="1">
      <c r="A34" s="6"/>
      <c r="B34" s="222" t="s">
        <v>34</v>
      </c>
      <c r="C34" s="223"/>
      <c r="D34" s="223"/>
      <c r="E34" s="223"/>
      <c r="F34" s="223"/>
      <c r="G34" s="223"/>
      <c r="H34" s="223"/>
      <c r="I34" s="223"/>
      <c r="J34" s="223"/>
      <c r="K34" s="223"/>
      <c r="L34" s="223"/>
      <c r="M34" s="223"/>
      <c r="N34" s="224"/>
      <c r="O34" s="6"/>
      <c r="P34" s="6"/>
      <c r="Q34" s="6"/>
      <c r="R34" s="6"/>
      <c r="S34" s="6"/>
      <c r="T34" s="6"/>
      <c r="U34" s="6"/>
      <c r="V34" s="6"/>
      <c r="W34" s="6"/>
    </row>
    <row r="35" spans="2:14" ht="12.75">
      <c r="B35" s="4"/>
      <c r="C35" s="5"/>
      <c r="D35" s="5"/>
      <c r="E35" s="5"/>
      <c r="F35" s="5"/>
      <c r="G35" s="5"/>
      <c r="H35" s="56" t="s">
        <v>181</v>
      </c>
      <c r="J35" s="5"/>
      <c r="K35" s="5"/>
      <c r="L35" s="5"/>
      <c r="M35" s="5"/>
      <c r="N35" s="5"/>
    </row>
    <row r="36" spans="2:14" ht="12.75">
      <c r="B36" s="4"/>
      <c r="C36" s="3" t="s">
        <v>39</v>
      </c>
      <c r="D36" s="3" t="s">
        <v>44</v>
      </c>
      <c r="E36" s="3" t="s">
        <v>37</v>
      </c>
      <c r="F36" s="3" t="s">
        <v>45</v>
      </c>
      <c r="G36" s="3" t="s">
        <v>39</v>
      </c>
      <c r="H36" s="3" t="s">
        <v>41</v>
      </c>
      <c r="I36" s="3" t="s">
        <v>17</v>
      </c>
      <c r="J36" s="3" t="s">
        <v>16</v>
      </c>
      <c r="K36" s="3" t="s">
        <v>42</v>
      </c>
      <c r="L36" s="3" t="s">
        <v>43</v>
      </c>
      <c r="M36" s="3" t="s">
        <v>10</v>
      </c>
      <c r="N36" s="3" t="s">
        <v>12</v>
      </c>
    </row>
    <row r="37" spans="1:23" s="44" customFormat="1" ht="12.75">
      <c r="A37" s="22"/>
      <c r="B37" s="4"/>
      <c r="C37" s="60"/>
      <c r="D37" s="60" t="s">
        <v>249</v>
      </c>
      <c r="E37" s="60">
        <v>1</v>
      </c>
      <c r="F37" s="60" t="s">
        <v>145</v>
      </c>
      <c r="G37" s="58">
        <f>IF($C37="",1,VLOOKUP($C37,$C$22:$H$24,3,FALSE))</f>
        <v>1</v>
      </c>
      <c r="H37" s="58">
        <f>IF($C37="","",VLOOKUP($C37,$C$22:$H$24,4,FALSE))</f>
      </c>
      <c r="I37" s="61">
        <f>IF(D37="","",E37*G37*$D$5)</f>
        <v>1</v>
      </c>
      <c r="J37" s="60" t="s">
        <v>145</v>
      </c>
      <c r="K37" s="62" t="s">
        <v>91</v>
      </c>
      <c r="L37" s="60" t="s">
        <v>59</v>
      </c>
      <c r="M37" s="63"/>
      <c r="N37" s="63" t="s">
        <v>182</v>
      </c>
      <c r="O37" s="22"/>
      <c r="P37" s="22"/>
      <c r="Q37" s="22"/>
      <c r="R37" s="22"/>
      <c r="S37" s="22"/>
      <c r="T37" s="22"/>
      <c r="U37" s="22"/>
      <c r="V37" s="22"/>
      <c r="W37" s="22"/>
    </row>
    <row r="38" spans="2:14" ht="12.75">
      <c r="B38" s="4"/>
      <c r="C38" s="45"/>
      <c r="D38" s="60"/>
      <c r="E38" s="45"/>
      <c r="F38" s="60"/>
      <c r="G38" s="58"/>
      <c r="H38" s="58"/>
      <c r="I38" s="59"/>
      <c r="J38" s="45"/>
      <c r="K38" s="46"/>
      <c r="L38" s="45"/>
      <c r="M38" s="47"/>
      <c r="N38" s="47"/>
    </row>
    <row r="39" spans="2:14" ht="12.75">
      <c r="B39" s="4"/>
      <c r="C39" s="12" t="s">
        <v>11</v>
      </c>
      <c r="D39" s="13" t="s">
        <v>13</v>
      </c>
      <c r="E39" s="14" t="s">
        <v>40</v>
      </c>
      <c r="F39" s="13"/>
      <c r="G39" s="17"/>
      <c r="H39" s="17"/>
      <c r="I39" s="17"/>
      <c r="J39" s="13"/>
      <c r="K39" s="14"/>
      <c r="L39" s="13" t="s">
        <v>64</v>
      </c>
      <c r="M39" s="11"/>
      <c r="N39" s="11"/>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7" t="s">
        <v>46</v>
      </c>
      <c r="C95" s="5"/>
      <c r="D95" s="5"/>
      <c r="E95" s="5"/>
      <c r="F95" s="5"/>
      <c r="G95" s="5"/>
      <c r="H95" s="5"/>
      <c r="J95" s="5"/>
      <c r="K95" s="5"/>
      <c r="L95" s="5"/>
      <c r="M95" s="5"/>
      <c r="N95" s="5"/>
    </row>
    <row r="96" spans="1:23" s="1" customFormat="1" ht="12.75">
      <c r="A96" s="4"/>
      <c r="B96" s="4"/>
      <c r="C96" s="4" t="s">
        <v>47</v>
      </c>
      <c r="D96" s="4" t="s">
        <v>48</v>
      </c>
      <c r="E96" s="4" t="s">
        <v>49</v>
      </c>
      <c r="F96" s="4"/>
      <c r="G96" s="4"/>
      <c r="H96" s="4" t="s">
        <v>43</v>
      </c>
      <c r="I96" s="4"/>
      <c r="J96" s="4" t="s">
        <v>42</v>
      </c>
      <c r="K96" s="4"/>
      <c r="L96" s="4"/>
      <c r="M96" s="4"/>
      <c r="N96" s="4"/>
      <c r="O96" s="4"/>
      <c r="P96" s="4"/>
      <c r="Q96" s="4"/>
      <c r="R96" s="4"/>
      <c r="S96" s="4"/>
      <c r="T96" s="4"/>
      <c r="U96" s="4"/>
      <c r="V96" s="4"/>
      <c r="W96" s="4"/>
    </row>
    <row r="97" spans="2:14" ht="12.75">
      <c r="B97" s="4"/>
      <c r="C97" s="15" t="s">
        <v>64</v>
      </c>
      <c r="D97" s="15" t="s">
        <v>64</v>
      </c>
      <c r="E97" s="15" t="s">
        <v>64</v>
      </c>
      <c r="F97" s="5"/>
      <c r="G97" s="5"/>
      <c r="H97" s="15" t="s">
        <v>64</v>
      </c>
      <c r="J97" s="5"/>
      <c r="K97" s="5"/>
      <c r="L97" s="5"/>
      <c r="M97" s="5"/>
      <c r="N97" s="5"/>
    </row>
    <row r="98" spans="2:14" ht="12.75">
      <c r="B98" s="4"/>
      <c r="C98" s="22" t="s">
        <v>96</v>
      </c>
      <c r="D98" s="5" t="s">
        <v>98</v>
      </c>
      <c r="E98" s="5" t="s">
        <v>55</v>
      </c>
      <c r="F98" s="5"/>
      <c r="G98" s="5"/>
      <c r="H98" s="5" t="s">
        <v>60</v>
      </c>
      <c r="J98" s="5" t="s">
        <v>91</v>
      </c>
      <c r="K98" s="5"/>
      <c r="L98" s="5"/>
      <c r="M98" s="5"/>
      <c r="N98" s="5"/>
    </row>
    <row r="99" spans="2:14" ht="12.75">
      <c r="B99" s="4"/>
      <c r="C99" s="5" t="s">
        <v>93</v>
      </c>
      <c r="D99" s="5" t="s">
        <v>53</v>
      </c>
      <c r="E99" s="5" t="s">
        <v>56</v>
      </c>
      <c r="F99" s="5"/>
      <c r="G99" s="5"/>
      <c r="H99" s="5" t="s">
        <v>61</v>
      </c>
      <c r="J99" s="5" t="s">
        <v>92</v>
      </c>
      <c r="K99" s="5"/>
      <c r="L99" s="5"/>
      <c r="M99" s="5"/>
      <c r="N99" s="5"/>
    </row>
    <row r="100" spans="2:14" ht="12.75">
      <c r="B100" s="4"/>
      <c r="C100" s="5" t="s">
        <v>94</v>
      </c>
      <c r="D100" s="5" t="s">
        <v>54</v>
      </c>
      <c r="E100" s="5" t="s">
        <v>57</v>
      </c>
      <c r="F100" s="5"/>
      <c r="G100" s="5"/>
      <c r="H100" s="5" t="s">
        <v>62</v>
      </c>
      <c r="J100" s="5"/>
      <c r="K100" s="5"/>
      <c r="L100" s="5"/>
      <c r="M100" s="5"/>
      <c r="N100" s="5"/>
    </row>
    <row r="101" spans="2:14" ht="12.75">
      <c r="B101" s="4"/>
      <c r="C101" s="5" t="s">
        <v>97</v>
      </c>
      <c r="D101" s="5" t="s">
        <v>99</v>
      </c>
      <c r="E101" s="5" t="s">
        <v>58</v>
      </c>
      <c r="F101" s="5"/>
      <c r="G101" s="5"/>
      <c r="H101" s="5" t="s">
        <v>63</v>
      </c>
      <c r="J101" s="5"/>
      <c r="K101" s="5"/>
      <c r="L101" s="5"/>
      <c r="M101" s="5"/>
      <c r="N101" s="5"/>
    </row>
    <row r="102" spans="2:14" ht="12.75">
      <c r="B102" s="4"/>
      <c r="C102" s="5" t="s">
        <v>50</v>
      </c>
      <c r="D102" s="5"/>
      <c r="E102" s="5" t="s">
        <v>59</v>
      </c>
      <c r="F102" s="5"/>
      <c r="G102" s="5"/>
      <c r="H102" s="5" t="s">
        <v>59</v>
      </c>
      <c r="J102" s="5"/>
      <c r="K102" s="5"/>
      <c r="L102" s="5"/>
      <c r="M102" s="5"/>
      <c r="N102" s="5"/>
    </row>
    <row r="103" spans="2:14" ht="12.75">
      <c r="B103" s="4"/>
      <c r="C103" s="5" t="s">
        <v>51</v>
      </c>
      <c r="D103" s="5"/>
      <c r="E103" s="5"/>
      <c r="F103" s="5"/>
      <c r="G103" s="5"/>
      <c r="H103" s="5"/>
      <c r="J103" s="5"/>
      <c r="K103" s="5"/>
      <c r="L103" s="5"/>
      <c r="M103" s="5"/>
      <c r="N103" s="5"/>
    </row>
    <row r="104" spans="2:14" ht="12.75">
      <c r="B104" s="4"/>
      <c r="C104" s="5" t="s">
        <v>95</v>
      </c>
      <c r="D104" s="5"/>
      <c r="E104" s="5"/>
      <c r="F104" s="5"/>
      <c r="G104" s="5"/>
      <c r="H104" s="5"/>
      <c r="J104" s="5"/>
      <c r="K104" s="5"/>
      <c r="L104" s="5"/>
      <c r="M104" s="5"/>
      <c r="N104" s="5"/>
    </row>
    <row r="105" spans="2:14" ht="12.75">
      <c r="B105" s="4"/>
      <c r="C105" s="5" t="s">
        <v>52</v>
      </c>
      <c r="D105" s="5"/>
      <c r="E105" s="5"/>
      <c r="F105" s="5"/>
      <c r="G105" s="5"/>
      <c r="H105" s="5"/>
      <c r="J105" s="5"/>
      <c r="K105" s="5"/>
      <c r="L105" s="5"/>
      <c r="M105" s="5"/>
      <c r="N105" s="5"/>
    </row>
    <row r="106" spans="2:14" ht="12.75">
      <c r="B106" s="4"/>
      <c r="C106" s="5" t="s">
        <v>183</v>
      </c>
      <c r="D106" s="5"/>
      <c r="E106" s="5"/>
      <c r="F106" s="5"/>
      <c r="G106" s="5"/>
      <c r="H106" s="5"/>
      <c r="J106" s="5"/>
      <c r="K106" s="5"/>
      <c r="L106" s="5"/>
      <c r="M106" s="5"/>
      <c r="N106" s="5"/>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sheetData>
  <sheetProtection formatCells="0" formatRows="0" insertRows="0" insertHyperlinks="0" deleteRows="0" selectLockedCells="1"/>
  <mergeCells count="28">
    <mergeCell ref="B26:N26"/>
    <mergeCell ref="B34:N34"/>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37:H39 H29:H31">
    <cfRule type="cellIs" priority="15" dxfId="0" operator="equal" stopIfTrue="1">
      <formula>0</formula>
    </cfRule>
  </conditionalFormatting>
  <conditionalFormatting sqref="G37:G39 G29:G31">
    <cfRule type="cellIs" priority="14" dxfId="13" operator="equal" stopIfTrue="1">
      <formula>1</formula>
    </cfRule>
  </conditionalFormatting>
  <conditionalFormatting sqref="H29:H30">
    <cfRule type="cellIs" priority="13" dxfId="0" operator="equal" stopIfTrue="1">
      <formula>0</formula>
    </cfRule>
  </conditionalFormatting>
  <conditionalFormatting sqref="H31">
    <cfRule type="cellIs" priority="12" dxfId="0" operator="equal" stopIfTrue="1">
      <formula>0</formula>
    </cfRule>
  </conditionalFormatting>
  <conditionalFormatting sqref="G29:G30">
    <cfRule type="cellIs" priority="11" dxfId="0" operator="equal" stopIfTrue="1">
      <formula>0</formula>
    </cfRule>
  </conditionalFormatting>
  <conditionalFormatting sqref="G29:G30">
    <cfRule type="cellIs" priority="10" dxfId="0" operator="equal" stopIfTrue="1">
      <formula>0</formula>
    </cfRule>
  </conditionalFormatting>
  <conditionalFormatting sqref="G31">
    <cfRule type="cellIs" priority="9" dxfId="0" operator="equal" stopIfTrue="1">
      <formula>0</formula>
    </cfRule>
  </conditionalFormatting>
  <conditionalFormatting sqref="G31">
    <cfRule type="cellIs" priority="8" dxfId="0" operator="equal" stopIfTrue="1">
      <formula>0</formula>
    </cfRule>
  </conditionalFormatting>
  <conditionalFormatting sqref="I29:I31">
    <cfRule type="cellIs" priority="7" dxfId="0" operator="equal" stopIfTrue="1">
      <formula>0</formula>
    </cfRule>
  </conditionalFormatting>
  <conditionalFormatting sqref="I29:I31">
    <cfRule type="cellIs" priority="6" dxfId="0" operator="equal" stopIfTrue="1">
      <formula>0</formula>
    </cfRule>
  </conditionalFormatting>
  <conditionalFormatting sqref="H37:H38">
    <cfRule type="cellIs" priority="5" dxfId="0" operator="equal" stopIfTrue="1">
      <formula>0</formula>
    </cfRule>
  </conditionalFormatting>
  <conditionalFormatting sqref="G37:G38">
    <cfRule type="cellIs" priority="4" dxfId="0" operator="equal" stopIfTrue="1">
      <formula>0</formula>
    </cfRule>
  </conditionalFormatting>
  <conditionalFormatting sqref="G37:G38">
    <cfRule type="cellIs" priority="3" dxfId="0" operator="equal" stopIfTrue="1">
      <formula>0</formula>
    </cfRule>
  </conditionalFormatting>
  <conditionalFormatting sqref="I37:I38">
    <cfRule type="cellIs" priority="2" dxfId="0" operator="equal" stopIfTrue="1">
      <formula>0</formula>
    </cfRule>
  </conditionalFormatting>
  <conditionalFormatting sqref="I37:I38">
    <cfRule type="cellIs" priority="1" dxfId="0" operator="equal" stopIfTrue="1">
      <formula>0</formula>
    </cfRule>
  </conditionalFormatting>
  <dataValidations count="8">
    <dataValidation type="list" allowBlank="1" showInputMessage="1" showErrorMessage="1" sqref="K29:K32 K37:K39">
      <formula1>lstTracked</formula1>
    </dataValidation>
    <dataValidation type="list" allowBlank="1" showInputMessage="1" showErrorMessage="1" sqref="L29:L32 L37:L39">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3"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R65"/>
  <sheetViews>
    <sheetView workbookViewId="0" topLeftCell="A1">
      <pane xSplit="1" topLeftCell="B1" activePane="topRight" state="frozen"/>
      <selection pane="topLeft" activeCell="A1" sqref="A1:N1"/>
      <selection pane="topRight" activeCell="A1" sqref="A1"/>
    </sheetView>
  </sheetViews>
  <sheetFormatPr defaultColWidth="36.8515625" defaultRowHeight="12.75" customHeight="1"/>
  <cols>
    <col min="1" max="1" width="25.00390625" style="101" customWidth="1"/>
    <col min="2" max="2" width="30.7109375" style="175" customWidth="1"/>
    <col min="3" max="3" width="43.28125" style="101" customWidth="1"/>
    <col min="4" max="34" width="36.8515625" style="101" customWidth="1"/>
    <col min="35" max="35" width="37.00390625" style="101" customWidth="1"/>
    <col min="36" max="51" width="36.8515625" style="101" customWidth="1"/>
    <col min="52" max="52" width="37.140625" style="101" customWidth="1"/>
    <col min="53" max="54" width="36.8515625" style="101" customWidth="1"/>
    <col min="55" max="55" width="36.7109375" style="101" customWidth="1"/>
    <col min="56" max="57" width="36.8515625" style="101" customWidth="1"/>
    <col min="58" max="58" width="36.7109375" style="101" customWidth="1"/>
    <col min="59" max="59" width="37.00390625" style="101" customWidth="1"/>
    <col min="60" max="78" width="36.8515625" style="101" customWidth="1"/>
    <col min="79" max="79" width="37.00390625" style="101" customWidth="1"/>
    <col min="80" max="97" width="36.8515625" style="101" customWidth="1"/>
    <col min="98" max="98" width="36.7109375" style="101" customWidth="1"/>
    <col min="99" max="111" width="36.8515625" style="101" customWidth="1"/>
    <col min="112" max="112" width="36.7109375" style="101" customWidth="1"/>
    <col min="113" max="115" width="36.8515625" style="101" customWidth="1"/>
    <col min="116" max="116" width="36.7109375" style="101" customWidth="1"/>
    <col min="117" max="124" width="36.8515625" style="101" customWidth="1"/>
    <col min="125" max="125" width="36.7109375" style="101" customWidth="1"/>
    <col min="126" max="16384" width="36.8515625" style="101" customWidth="1"/>
  </cols>
  <sheetData>
    <row r="1" spans="1:2" s="65" customFormat="1" ht="12.75" customHeight="1">
      <c r="A1" s="64" t="s">
        <v>65</v>
      </c>
      <c r="B1" s="164"/>
    </row>
    <row r="2" spans="1:252" s="67" customFormat="1" ht="12.75" customHeight="1">
      <c r="A2" s="66" t="s">
        <v>66</v>
      </c>
      <c r="B2" s="165">
        <f>IF(B3="","",1)</f>
        <v>1</v>
      </c>
      <c r="AY2" s="67">
        <f aca="true" t="shared" si="0" ref="AY2:BL2">IF(AY3="","",AX2+1)</f>
      </c>
      <c r="AZ2" s="67">
        <f t="shared" si="0"/>
      </c>
      <c r="BA2" s="67">
        <f t="shared" si="0"/>
      </c>
      <c r="BB2" s="67">
        <f t="shared" si="0"/>
      </c>
      <c r="BC2" s="67">
        <f t="shared" si="0"/>
      </c>
      <c r="BD2" s="67">
        <f t="shared" si="0"/>
      </c>
      <c r="BE2" s="67">
        <f t="shared" si="0"/>
      </c>
      <c r="BF2" s="67">
        <f t="shared" si="0"/>
      </c>
      <c r="BG2" s="67">
        <f t="shared" si="0"/>
      </c>
      <c r="BH2" s="67">
        <f t="shared" si="0"/>
      </c>
      <c r="BI2" s="67">
        <f t="shared" si="0"/>
      </c>
      <c r="BJ2" s="67">
        <f t="shared" si="0"/>
      </c>
      <c r="BK2" s="67">
        <f t="shared" si="0"/>
      </c>
      <c r="BL2" s="67">
        <f t="shared" si="0"/>
      </c>
      <c r="BM2" s="67">
        <f aca="true" t="shared" si="1" ref="BM2:DX2">IF(BL3="","",BL2+1)</f>
      </c>
      <c r="BN2" s="67">
        <f t="shared" si="1"/>
      </c>
      <c r="BO2" s="67">
        <f t="shared" si="1"/>
      </c>
      <c r="BP2" s="67">
        <f t="shared" si="1"/>
      </c>
      <c r="BQ2" s="67">
        <f t="shared" si="1"/>
      </c>
      <c r="BR2" s="67">
        <f t="shared" si="1"/>
      </c>
      <c r="BS2" s="67">
        <f t="shared" si="1"/>
      </c>
      <c r="BT2" s="67">
        <f t="shared" si="1"/>
      </c>
      <c r="BU2" s="67">
        <f t="shared" si="1"/>
      </c>
      <c r="BV2" s="67">
        <f t="shared" si="1"/>
      </c>
      <c r="BW2" s="67">
        <f t="shared" si="1"/>
      </c>
      <c r="BX2" s="67">
        <f t="shared" si="1"/>
      </c>
      <c r="BY2" s="67">
        <f t="shared" si="1"/>
      </c>
      <c r="BZ2" s="67">
        <f t="shared" si="1"/>
      </c>
      <c r="CA2" s="67">
        <f t="shared" si="1"/>
      </c>
      <c r="CB2" s="67">
        <f t="shared" si="1"/>
      </c>
      <c r="CC2" s="67">
        <f t="shared" si="1"/>
      </c>
      <c r="CD2" s="67">
        <f t="shared" si="1"/>
      </c>
      <c r="CE2" s="67">
        <f t="shared" si="1"/>
      </c>
      <c r="CF2" s="67">
        <f t="shared" si="1"/>
      </c>
      <c r="CG2" s="67">
        <f t="shared" si="1"/>
      </c>
      <c r="CH2" s="67">
        <f t="shared" si="1"/>
      </c>
      <c r="CI2" s="67">
        <f t="shared" si="1"/>
      </c>
      <c r="CJ2" s="67">
        <f t="shared" si="1"/>
      </c>
      <c r="CK2" s="67">
        <f t="shared" si="1"/>
      </c>
      <c r="CL2" s="67">
        <f t="shared" si="1"/>
      </c>
      <c r="CM2" s="67">
        <f t="shared" si="1"/>
      </c>
      <c r="CN2" s="67">
        <f t="shared" si="1"/>
      </c>
      <c r="CO2" s="67">
        <f t="shared" si="1"/>
      </c>
      <c r="CP2" s="67">
        <f t="shared" si="1"/>
      </c>
      <c r="CQ2" s="67">
        <f t="shared" si="1"/>
      </c>
      <c r="CR2" s="67">
        <f t="shared" si="1"/>
      </c>
      <c r="CS2" s="67">
        <f t="shared" si="1"/>
      </c>
      <c r="CT2" s="67">
        <f t="shared" si="1"/>
      </c>
      <c r="CU2" s="67">
        <f t="shared" si="1"/>
      </c>
      <c r="CV2" s="67">
        <f t="shared" si="1"/>
      </c>
      <c r="CW2" s="67">
        <f t="shared" si="1"/>
      </c>
      <c r="CX2" s="67">
        <f t="shared" si="1"/>
      </c>
      <c r="CY2" s="67">
        <f t="shared" si="1"/>
      </c>
      <c r="CZ2" s="67">
        <f t="shared" si="1"/>
      </c>
      <c r="DA2" s="67">
        <f t="shared" si="1"/>
      </c>
      <c r="DB2" s="67">
        <f t="shared" si="1"/>
      </c>
      <c r="DC2" s="67">
        <f t="shared" si="1"/>
      </c>
      <c r="DD2" s="67">
        <f t="shared" si="1"/>
      </c>
      <c r="DE2" s="67">
        <f t="shared" si="1"/>
      </c>
      <c r="DF2" s="67">
        <f t="shared" si="1"/>
      </c>
      <c r="DG2" s="67">
        <f t="shared" si="1"/>
      </c>
      <c r="DH2" s="67">
        <f t="shared" si="1"/>
      </c>
      <c r="DI2" s="67">
        <f t="shared" si="1"/>
      </c>
      <c r="DJ2" s="67">
        <f t="shared" si="1"/>
      </c>
      <c r="DK2" s="67">
        <f t="shared" si="1"/>
      </c>
      <c r="DL2" s="67">
        <f t="shared" si="1"/>
      </c>
      <c r="DM2" s="67">
        <f t="shared" si="1"/>
      </c>
      <c r="DN2" s="67">
        <f t="shared" si="1"/>
      </c>
      <c r="DO2" s="67">
        <f t="shared" si="1"/>
      </c>
      <c r="DP2" s="67">
        <f t="shared" si="1"/>
      </c>
      <c r="DQ2" s="67">
        <f t="shared" si="1"/>
      </c>
      <c r="DR2" s="67">
        <f t="shared" si="1"/>
      </c>
      <c r="DS2" s="67">
        <f t="shared" si="1"/>
      </c>
      <c r="DT2" s="67">
        <f t="shared" si="1"/>
      </c>
      <c r="DU2" s="67">
        <f t="shared" si="1"/>
      </c>
      <c r="DV2" s="67">
        <f t="shared" si="1"/>
      </c>
      <c r="DW2" s="67">
        <f t="shared" si="1"/>
      </c>
      <c r="DX2" s="67">
        <f t="shared" si="1"/>
      </c>
      <c r="DY2" s="67">
        <f aca="true" t="shared" si="2" ref="DY2:GJ2">IF(DX3="","",DX2+1)</f>
      </c>
      <c r="DZ2" s="67">
        <f t="shared" si="2"/>
      </c>
      <c r="EA2" s="67">
        <f t="shared" si="2"/>
      </c>
      <c r="EB2" s="67">
        <f t="shared" si="2"/>
      </c>
      <c r="EC2" s="67">
        <f t="shared" si="2"/>
      </c>
      <c r="ED2" s="67">
        <f t="shared" si="2"/>
      </c>
      <c r="EE2" s="67">
        <f t="shared" si="2"/>
      </c>
      <c r="EF2" s="67">
        <f t="shared" si="2"/>
      </c>
      <c r="EG2" s="67">
        <f t="shared" si="2"/>
      </c>
      <c r="EH2" s="67">
        <f t="shared" si="2"/>
      </c>
      <c r="EI2" s="67">
        <f t="shared" si="2"/>
      </c>
      <c r="EJ2" s="67">
        <f t="shared" si="2"/>
      </c>
      <c r="EK2" s="67">
        <f t="shared" si="2"/>
      </c>
      <c r="EL2" s="67">
        <f t="shared" si="2"/>
      </c>
      <c r="EM2" s="67">
        <f t="shared" si="2"/>
      </c>
      <c r="EN2" s="67">
        <f t="shared" si="2"/>
      </c>
      <c r="EO2" s="67">
        <f t="shared" si="2"/>
      </c>
      <c r="EP2" s="67">
        <f t="shared" si="2"/>
      </c>
      <c r="EQ2" s="67">
        <f t="shared" si="2"/>
      </c>
      <c r="ER2" s="67">
        <f t="shared" si="2"/>
      </c>
      <c r="ES2" s="67">
        <f t="shared" si="2"/>
      </c>
      <c r="ET2" s="67">
        <f t="shared" si="2"/>
      </c>
      <c r="EU2" s="67">
        <f t="shared" si="2"/>
      </c>
      <c r="EV2" s="67">
        <f t="shared" si="2"/>
      </c>
      <c r="EW2" s="67">
        <f t="shared" si="2"/>
      </c>
      <c r="EX2" s="67">
        <f t="shared" si="2"/>
      </c>
      <c r="EY2" s="67">
        <f t="shared" si="2"/>
      </c>
      <c r="EZ2" s="67">
        <f t="shared" si="2"/>
      </c>
      <c r="FA2" s="67">
        <f t="shared" si="2"/>
      </c>
      <c r="FB2" s="67">
        <f t="shared" si="2"/>
      </c>
      <c r="FC2" s="67">
        <f t="shared" si="2"/>
      </c>
      <c r="FD2" s="67">
        <f t="shared" si="2"/>
      </c>
      <c r="FE2" s="67">
        <f t="shared" si="2"/>
      </c>
      <c r="FF2" s="67">
        <f t="shared" si="2"/>
      </c>
      <c r="FG2" s="67">
        <f t="shared" si="2"/>
      </c>
      <c r="FH2" s="67">
        <f t="shared" si="2"/>
      </c>
      <c r="FI2" s="67">
        <f t="shared" si="2"/>
      </c>
      <c r="FJ2" s="67">
        <f t="shared" si="2"/>
      </c>
      <c r="FK2" s="67">
        <f t="shared" si="2"/>
      </c>
      <c r="FL2" s="67">
        <f t="shared" si="2"/>
      </c>
      <c r="FM2" s="67">
        <f t="shared" si="2"/>
      </c>
      <c r="FN2" s="67">
        <f t="shared" si="2"/>
      </c>
      <c r="FO2" s="67">
        <f t="shared" si="2"/>
      </c>
      <c r="FP2" s="67">
        <f t="shared" si="2"/>
      </c>
      <c r="FQ2" s="67">
        <f t="shared" si="2"/>
      </c>
      <c r="FR2" s="67">
        <f t="shared" si="2"/>
      </c>
      <c r="FS2" s="67">
        <f t="shared" si="2"/>
      </c>
      <c r="FT2" s="67">
        <f t="shared" si="2"/>
      </c>
      <c r="FU2" s="67">
        <f t="shared" si="2"/>
      </c>
      <c r="FV2" s="67">
        <f t="shared" si="2"/>
      </c>
      <c r="FW2" s="67">
        <f t="shared" si="2"/>
      </c>
      <c r="FX2" s="67">
        <f t="shared" si="2"/>
      </c>
      <c r="FY2" s="67">
        <f t="shared" si="2"/>
      </c>
      <c r="FZ2" s="67">
        <f t="shared" si="2"/>
      </c>
      <c r="GA2" s="67">
        <f t="shared" si="2"/>
      </c>
      <c r="GB2" s="67">
        <f t="shared" si="2"/>
      </c>
      <c r="GC2" s="67">
        <f t="shared" si="2"/>
      </c>
      <c r="GD2" s="67">
        <f t="shared" si="2"/>
      </c>
      <c r="GE2" s="67">
        <f t="shared" si="2"/>
      </c>
      <c r="GF2" s="67">
        <f t="shared" si="2"/>
      </c>
      <c r="GG2" s="67">
        <f t="shared" si="2"/>
      </c>
      <c r="GH2" s="67">
        <f t="shared" si="2"/>
      </c>
      <c r="GI2" s="67">
        <f t="shared" si="2"/>
      </c>
      <c r="GJ2" s="67">
        <f t="shared" si="2"/>
      </c>
      <c r="GK2" s="67">
        <f aca="true" t="shared" si="3" ref="GK2:IR2">IF(GJ3="","",GJ2+1)</f>
      </c>
      <c r="GL2" s="67">
        <f t="shared" si="3"/>
      </c>
      <c r="GM2" s="67">
        <f t="shared" si="3"/>
      </c>
      <c r="GN2" s="67">
        <f t="shared" si="3"/>
      </c>
      <c r="GO2" s="67">
        <f t="shared" si="3"/>
      </c>
      <c r="GP2" s="67">
        <f t="shared" si="3"/>
      </c>
      <c r="GQ2" s="67">
        <f t="shared" si="3"/>
      </c>
      <c r="GR2" s="67">
        <f t="shared" si="3"/>
      </c>
      <c r="GS2" s="67">
        <f t="shared" si="3"/>
      </c>
      <c r="GT2" s="67">
        <f t="shared" si="3"/>
      </c>
      <c r="GU2" s="67">
        <f t="shared" si="3"/>
      </c>
      <c r="GV2" s="67">
        <f t="shared" si="3"/>
      </c>
      <c r="GW2" s="67">
        <f t="shared" si="3"/>
      </c>
      <c r="GX2" s="67">
        <f t="shared" si="3"/>
      </c>
      <c r="GY2" s="67">
        <f t="shared" si="3"/>
      </c>
      <c r="GZ2" s="67">
        <f t="shared" si="3"/>
      </c>
      <c r="HA2" s="67">
        <f t="shared" si="3"/>
      </c>
      <c r="HB2" s="67">
        <f t="shared" si="3"/>
      </c>
      <c r="HC2" s="67">
        <f t="shared" si="3"/>
      </c>
      <c r="HD2" s="67">
        <f t="shared" si="3"/>
      </c>
      <c r="HE2" s="67">
        <f t="shared" si="3"/>
      </c>
      <c r="HF2" s="67">
        <f t="shared" si="3"/>
      </c>
      <c r="HG2" s="67">
        <f t="shared" si="3"/>
      </c>
      <c r="HH2" s="67">
        <f t="shared" si="3"/>
      </c>
      <c r="HI2" s="67">
        <f t="shared" si="3"/>
      </c>
      <c r="HJ2" s="67">
        <f t="shared" si="3"/>
      </c>
      <c r="HK2" s="67">
        <f t="shared" si="3"/>
      </c>
      <c r="HL2" s="67">
        <f t="shared" si="3"/>
      </c>
      <c r="HM2" s="67">
        <f t="shared" si="3"/>
      </c>
      <c r="HN2" s="67">
        <f t="shared" si="3"/>
      </c>
      <c r="HO2" s="67">
        <f t="shared" si="3"/>
      </c>
      <c r="HP2" s="67">
        <f t="shared" si="3"/>
      </c>
      <c r="HQ2" s="67">
        <f t="shared" si="3"/>
      </c>
      <c r="HR2" s="67">
        <f t="shared" si="3"/>
      </c>
      <c r="HS2" s="67">
        <f t="shared" si="3"/>
      </c>
      <c r="HT2" s="67">
        <f t="shared" si="3"/>
      </c>
      <c r="HU2" s="67">
        <f t="shared" si="3"/>
      </c>
      <c r="HV2" s="67">
        <f t="shared" si="3"/>
      </c>
      <c r="HW2" s="67">
        <f t="shared" si="3"/>
      </c>
      <c r="HX2" s="67">
        <f t="shared" si="3"/>
      </c>
      <c r="HY2" s="67">
        <f t="shared" si="3"/>
      </c>
      <c r="HZ2" s="67">
        <f t="shared" si="3"/>
      </c>
      <c r="IA2" s="67">
        <f t="shared" si="3"/>
      </c>
      <c r="IB2" s="67">
        <f t="shared" si="3"/>
      </c>
      <c r="IC2" s="67">
        <f t="shared" si="3"/>
      </c>
      <c r="ID2" s="67">
        <f t="shared" si="3"/>
      </c>
      <c r="IE2" s="67">
        <f t="shared" si="3"/>
      </c>
      <c r="IF2" s="67">
        <f t="shared" si="3"/>
      </c>
      <c r="IG2" s="67">
        <f t="shared" si="3"/>
      </c>
      <c r="IH2" s="67">
        <f t="shared" si="3"/>
      </c>
      <c r="II2" s="67">
        <f t="shared" si="3"/>
      </c>
      <c r="IJ2" s="67">
        <f t="shared" si="3"/>
      </c>
      <c r="IK2" s="67">
        <f t="shared" si="3"/>
      </c>
      <c r="IL2" s="67">
        <f t="shared" si="3"/>
      </c>
      <c r="IM2" s="67">
        <f t="shared" si="3"/>
      </c>
      <c r="IN2" s="67">
        <f t="shared" si="3"/>
      </c>
      <c r="IO2" s="67">
        <f t="shared" si="3"/>
      </c>
      <c r="IP2" s="67">
        <f t="shared" si="3"/>
      </c>
      <c r="IQ2" s="67">
        <f t="shared" si="3"/>
      </c>
      <c r="IR2" s="67">
        <f t="shared" si="3"/>
      </c>
    </row>
    <row r="3" spans="1:216" s="69" customFormat="1" ht="12.75" customHeight="1">
      <c r="A3" s="68" t="s">
        <v>67</v>
      </c>
      <c r="B3" s="166" t="s">
        <v>68</v>
      </c>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row>
    <row r="4" spans="1:216" s="69" customFormat="1" ht="12.75">
      <c r="A4" s="68" t="s">
        <v>73</v>
      </c>
      <c r="B4" s="98" t="s">
        <v>229</v>
      </c>
      <c r="N4" s="71"/>
      <c r="AF4" s="71"/>
      <c r="AG4" s="71"/>
      <c r="AH4" s="71"/>
      <c r="AW4" s="71"/>
      <c r="AX4" s="71"/>
      <c r="AY4" s="71"/>
      <c r="AZ4" s="71"/>
      <c r="BA4" s="71"/>
      <c r="BB4" s="71"/>
      <c r="BC4" s="71"/>
      <c r="GG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row>
    <row r="5" spans="1:216" s="73" customFormat="1" ht="12.75">
      <c r="A5" s="72" t="s">
        <v>74</v>
      </c>
      <c r="B5" s="167" t="s">
        <v>230</v>
      </c>
      <c r="DU5" s="74"/>
      <c r="GI5" s="75"/>
      <c r="GJ5" s="75"/>
      <c r="GK5" s="75"/>
      <c r="GL5" s="75"/>
      <c r="GM5" s="75"/>
      <c r="GN5" s="75"/>
      <c r="GO5" s="75"/>
      <c r="GP5" s="75"/>
      <c r="GQ5" s="75"/>
      <c r="GR5" s="75"/>
      <c r="GS5" s="75"/>
      <c r="GT5" s="75"/>
      <c r="GU5" s="75"/>
      <c r="GV5" s="75"/>
      <c r="GW5" s="75"/>
      <c r="GX5" s="75"/>
      <c r="GY5" s="75"/>
      <c r="GZ5" s="75"/>
      <c r="HA5" s="75"/>
      <c r="HB5" s="75"/>
      <c r="HC5" s="76"/>
      <c r="HD5" s="75"/>
      <c r="HE5" s="75"/>
      <c r="HF5" s="75"/>
      <c r="HG5" s="75"/>
      <c r="HH5" s="75"/>
    </row>
    <row r="6" spans="1:216" s="73" customFormat="1" ht="12.75" customHeight="1">
      <c r="A6" s="72" t="s">
        <v>75</v>
      </c>
      <c r="B6" s="167"/>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row>
    <row r="7" spans="1:216" s="77" customFormat="1" ht="12.75" customHeight="1">
      <c r="A7" s="68" t="s">
        <v>76</v>
      </c>
      <c r="B7" s="168" t="s">
        <v>231</v>
      </c>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row>
    <row r="8" spans="1:216" s="77" customFormat="1" ht="12.75" customHeight="1">
      <c r="A8" s="68" t="s">
        <v>89</v>
      </c>
      <c r="B8" s="168" t="s">
        <v>232</v>
      </c>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row>
    <row r="9" spans="1:216" s="73" customFormat="1" ht="12.75" customHeight="1">
      <c r="A9" s="72" t="s">
        <v>77</v>
      </c>
      <c r="B9" s="169" t="s">
        <v>233</v>
      </c>
      <c r="C9" s="79"/>
      <c r="D9" s="80"/>
      <c r="E9" s="80"/>
      <c r="F9" s="80"/>
      <c r="G9" s="80"/>
      <c r="H9" s="80"/>
      <c r="I9" s="80"/>
      <c r="J9" s="80"/>
      <c r="K9" s="80"/>
      <c r="L9" s="80"/>
      <c r="M9" s="80"/>
      <c r="N9" s="80"/>
      <c r="BE9" s="74"/>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row>
    <row r="10" spans="1:216" s="73" customFormat="1" ht="12.75" customHeight="1">
      <c r="A10" s="72" t="s">
        <v>78</v>
      </c>
      <c r="B10" s="170"/>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row>
    <row r="11" spans="1:216" s="77" customFormat="1" ht="12.75" customHeight="1">
      <c r="A11" s="68" t="s">
        <v>79</v>
      </c>
      <c r="B11" s="16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row>
    <row r="12" spans="1:216" s="77" customFormat="1" ht="12.75" customHeight="1">
      <c r="A12" s="68" t="s">
        <v>80</v>
      </c>
      <c r="B12" s="16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row>
    <row r="13" spans="1:216" s="73" customFormat="1" ht="12.75" customHeight="1">
      <c r="A13" s="72" t="s">
        <v>81</v>
      </c>
      <c r="B13" s="167"/>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row>
    <row r="14" spans="1:216" s="73" customFormat="1" ht="12.75" customHeight="1">
      <c r="A14" s="72" t="s">
        <v>82</v>
      </c>
      <c r="B14" s="167"/>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row>
    <row r="15" spans="1:216" s="69" customFormat="1" ht="12.75" customHeight="1">
      <c r="A15" s="68" t="s">
        <v>83</v>
      </c>
      <c r="B15" s="166"/>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row>
    <row r="16" spans="1:216" s="77" customFormat="1" ht="12.75" customHeight="1">
      <c r="A16" s="68" t="s">
        <v>84</v>
      </c>
      <c r="B16" s="168"/>
      <c r="CI16" s="69"/>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row>
    <row r="17" spans="1:216" s="81" customFormat="1" ht="12.75" customHeight="1">
      <c r="A17" s="72" t="s">
        <v>85</v>
      </c>
      <c r="B17" s="171"/>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row>
    <row r="18" spans="1:216" s="81" customFormat="1" ht="12.75" customHeight="1">
      <c r="A18" s="72" t="s">
        <v>90</v>
      </c>
      <c r="B18" s="171"/>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row>
    <row r="19" spans="1:216" s="69" customFormat="1" ht="12.75" customHeight="1">
      <c r="A19" s="68" t="s">
        <v>86</v>
      </c>
      <c r="B19" s="166"/>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row>
    <row r="20" spans="1:216" s="87" customFormat="1" ht="12.75">
      <c r="A20" s="83" t="s">
        <v>87</v>
      </c>
      <c r="B20" s="112" t="s">
        <v>234</v>
      </c>
      <c r="C20" s="84" t="s">
        <v>184</v>
      </c>
      <c r="D20" s="84"/>
      <c r="E20" s="84"/>
      <c r="F20" s="84"/>
      <c r="G20" s="84"/>
      <c r="H20" s="84"/>
      <c r="I20" s="84"/>
      <c r="J20" s="84"/>
      <c r="K20" s="84"/>
      <c r="L20" s="84"/>
      <c r="M20" s="85"/>
      <c r="N20" s="84"/>
      <c r="O20" s="85"/>
      <c r="P20" s="86"/>
      <c r="Q20" s="86"/>
      <c r="R20" s="85"/>
      <c r="S20" s="85"/>
      <c r="T20" s="85"/>
      <c r="U20" s="85"/>
      <c r="V20" s="85"/>
      <c r="W20" s="85"/>
      <c r="X20" s="85"/>
      <c r="Y20" s="85"/>
      <c r="Z20" s="85"/>
      <c r="AA20" s="86"/>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85"/>
      <c r="BB20" s="85"/>
      <c r="BC20" s="85"/>
      <c r="BD20" s="85"/>
      <c r="BE20" s="85"/>
      <c r="BF20" s="85"/>
      <c r="BG20" s="85"/>
      <c r="BH20" s="85"/>
      <c r="BI20" s="85"/>
      <c r="BJ20" s="85"/>
      <c r="BK20" s="85"/>
      <c r="BL20" s="85"/>
      <c r="BM20" s="85"/>
      <c r="BN20" s="85"/>
      <c r="BO20" s="85"/>
      <c r="BP20" s="85"/>
      <c r="BQ20" s="85"/>
      <c r="BR20" s="85"/>
      <c r="BS20" s="85"/>
      <c r="BT20" s="85"/>
      <c r="BU20" s="85"/>
      <c r="BV20" s="86"/>
      <c r="BW20" s="86"/>
      <c r="BX20" s="86"/>
      <c r="BY20" s="86"/>
      <c r="BZ20" s="86"/>
      <c r="CA20" s="86"/>
      <c r="CB20" s="86"/>
      <c r="CC20" s="86"/>
      <c r="CD20" s="85"/>
      <c r="CE20" s="85"/>
      <c r="CF20" s="85"/>
      <c r="CG20" s="85"/>
      <c r="CH20" s="85"/>
      <c r="CI20" s="85"/>
      <c r="CJ20" s="85"/>
      <c r="CK20" s="85"/>
      <c r="CL20" s="85"/>
      <c r="CM20" s="85"/>
      <c r="CN20" s="85"/>
      <c r="CO20" s="85"/>
      <c r="CP20" s="86"/>
      <c r="CQ20" s="85"/>
      <c r="CR20" s="85"/>
      <c r="CS20" s="86"/>
      <c r="CT20" s="85"/>
      <c r="CU20" s="85"/>
      <c r="CV20" s="85"/>
      <c r="CW20" s="85"/>
      <c r="CX20" s="85"/>
      <c r="CY20" s="85"/>
      <c r="CZ20" s="85"/>
      <c r="DA20" s="85"/>
      <c r="DB20" s="86"/>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6"/>
      <c r="EB20" s="86"/>
      <c r="EC20" s="86"/>
      <c r="ED20" s="86"/>
      <c r="EE20" s="86"/>
      <c r="EF20" s="86"/>
      <c r="EG20" s="86"/>
      <c r="EH20" s="86"/>
      <c r="EI20" s="86"/>
      <c r="EJ20" s="86"/>
      <c r="EK20" s="86"/>
      <c r="EL20" s="86"/>
      <c r="EM20" s="86"/>
      <c r="EN20" s="86"/>
      <c r="EO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8"/>
      <c r="GJ20" s="89"/>
      <c r="GK20" s="88"/>
      <c r="GL20" s="89"/>
      <c r="GM20" s="89"/>
      <c r="GN20" s="89"/>
      <c r="GO20" s="88"/>
      <c r="GP20" s="88"/>
      <c r="GQ20" s="88"/>
      <c r="GR20" s="89"/>
      <c r="GS20" s="88"/>
      <c r="GT20" s="88"/>
      <c r="GU20" s="88"/>
      <c r="GV20" s="90"/>
      <c r="GW20" s="88"/>
      <c r="GX20" s="88"/>
      <c r="GY20" s="88"/>
      <c r="GZ20" s="88"/>
      <c r="HA20" s="88"/>
      <c r="HB20" s="88"/>
      <c r="HC20" s="88"/>
      <c r="HD20" s="88"/>
      <c r="HE20" s="88"/>
      <c r="HF20" s="90"/>
      <c r="HG20" s="88"/>
      <c r="HH20" s="88"/>
    </row>
    <row r="21" spans="1:216" s="93" customFormat="1" ht="12.75">
      <c r="A21" s="91" t="s">
        <v>146</v>
      </c>
      <c r="B21" s="172">
        <v>40165</v>
      </c>
      <c r="C21" s="92"/>
      <c r="D21" s="92"/>
      <c r="E21" s="92"/>
      <c r="F21" s="92"/>
      <c r="G21" s="92"/>
      <c r="H21" s="92"/>
      <c r="I21" s="92"/>
      <c r="J21" s="92"/>
      <c r="K21" s="92"/>
      <c r="L21" s="92"/>
      <c r="M21" s="92"/>
      <c r="N21" s="92"/>
      <c r="O21" s="92"/>
      <c r="R21" s="92"/>
      <c r="S21" s="92"/>
      <c r="T21" s="92"/>
      <c r="U21" s="92"/>
      <c r="V21" s="92"/>
      <c r="W21" s="92"/>
      <c r="X21" s="92"/>
      <c r="Y21" s="92"/>
      <c r="Z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BA21" s="92"/>
      <c r="BB21" s="92"/>
      <c r="BC21" s="92"/>
      <c r="BD21" s="92"/>
      <c r="BE21" s="92"/>
      <c r="BF21" s="92"/>
      <c r="BG21" s="92"/>
      <c r="BH21" s="92"/>
      <c r="BI21" s="92"/>
      <c r="BJ21" s="92"/>
      <c r="BK21" s="92"/>
      <c r="BL21" s="92"/>
      <c r="BM21" s="92"/>
      <c r="BN21" s="92"/>
      <c r="BO21" s="92"/>
      <c r="BP21" s="92"/>
      <c r="BQ21" s="92"/>
      <c r="BR21" s="92"/>
      <c r="BS21" s="92"/>
      <c r="BT21" s="92"/>
      <c r="BU21" s="92"/>
      <c r="CD21" s="92"/>
      <c r="CE21" s="92"/>
      <c r="CF21" s="92"/>
      <c r="CG21" s="92"/>
      <c r="CH21" s="92"/>
      <c r="CI21" s="92"/>
      <c r="CJ21" s="92"/>
      <c r="CK21" s="92"/>
      <c r="CL21" s="92"/>
      <c r="CM21" s="92"/>
      <c r="CN21" s="92"/>
      <c r="CO21" s="92"/>
      <c r="CQ21" s="92"/>
      <c r="CR21" s="92"/>
      <c r="CT21" s="92"/>
      <c r="CU21" s="92"/>
      <c r="CV21" s="92"/>
      <c r="CW21" s="92"/>
      <c r="CX21" s="92"/>
      <c r="CY21" s="92"/>
      <c r="CZ21" s="92"/>
      <c r="DA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GI21" s="94"/>
      <c r="GJ21" s="95"/>
      <c r="GK21" s="94"/>
      <c r="GL21" s="95"/>
      <c r="GM21" s="95"/>
      <c r="GN21" s="95"/>
      <c r="GO21" s="94"/>
      <c r="GP21" s="94"/>
      <c r="GQ21" s="94"/>
      <c r="GR21" s="95"/>
      <c r="GS21" s="94"/>
      <c r="GT21" s="94"/>
      <c r="GU21" s="94"/>
      <c r="GV21" s="94"/>
      <c r="GW21" s="94"/>
      <c r="GX21" s="94"/>
      <c r="GY21" s="94"/>
      <c r="GZ21" s="94"/>
      <c r="HA21" s="94"/>
      <c r="HB21" s="94"/>
      <c r="HC21" s="94"/>
      <c r="HD21" s="94"/>
      <c r="HE21" s="94"/>
      <c r="HF21" s="94"/>
      <c r="HG21" s="94"/>
      <c r="HH21" s="94"/>
    </row>
    <row r="22" spans="1:216" s="73" customFormat="1" ht="12.75" customHeight="1">
      <c r="A22" s="72" t="s">
        <v>5</v>
      </c>
      <c r="B22" s="167" t="s">
        <v>62</v>
      </c>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row>
    <row r="23" spans="1:216" s="77" customFormat="1" ht="12.75" customHeight="1">
      <c r="A23" s="68" t="s">
        <v>0</v>
      </c>
      <c r="B23" s="166">
        <v>2003</v>
      </c>
      <c r="C23" s="69"/>
      <c r="D23" s="69"/>
      <c r="E23" s="69"/>
      <c r="F23" s="69"/>
      <c r="G23" s="69"/>
      <c r="H23" s="69"/>
      <c r="I23" s="69"/>
      <c r="J23" s="69"/>
      <c r="K23" s="69"/>
      <c r="L23" s="69"/>
      <c r="M23" s="69"/>
      <c r="N23" s="69"/>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row>
    <row r="24" spans="1:216" s="77" customFormat="1" ht="12.75" customHeight="1">
      <c r="A24" s="68" t="s">
        <v>1</v>
      </c>
      <c r="B24" s="166" t="s">
        <v>235</v>
      </c>
      <c r="C24" s="69"/>
      <c r="D24" s="69"/>
      <c r="E24" s="69"/>
      <c r="F24" s="69"/>
      <c r="G24" s="69"/>
      <c r="H24" s="69"/>
      <c r="I24" s="69"/>
      <c r="J24" s="69"/>
      <c r="K24" s="69"/>
      <c r="L24" s="69"/>
      <c r="M24" s="69"/>
      <c r="N24" s="69"/>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row>
    <row r="25" spans="1:216" s="73" customFormat="1" ht="12.75" customHeight="1">
      <c r="A25" s="72" t="s">
        <v>2</v>
      </c>
      <c r="B25" s="170" t="s">
        <v>236</v>
      </c>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row>
    <row r="26" spans="1:216" s="73" customFormat="1" ht="63.75">
      <c r="A26" s="73" t="s">
        <v>3</v>
      </c>
      <c r="B26" s="173" t="s">
        <v>237</v>
      </c>
      <c r="C26" s="72"/>
      <c r="D26" s="72"/>
      <c r="E26" s="72"/>
      <c r="F26" s="72"/>
      <c r="G26" s="72"/>
      <c r="H26" s="72"/>
      <c r="I26" s="72"/>
      <c r="J26" s="72"/>
      <c r="K26" s="72"/>
      <c r="L26" s="72"/>
      <c r="M26" s="72"/>
      <c r="N26" s="72"/>
      <c r="O26" s="96"/>
      <c r="P26" s="74"/>
      <c r="Q26" s="74"/>
      <c r="R26" s="74"/>
      <c r="S26" s="74"/>
      <c r="T26" s="74"/>
      <c r="U26" s="74"/>
      <c r="V26" s="96"/>
      <c r="W26" s="96"/>
      <c r="X26" s="96"/>
      <c r="Y26" s="74"/>
      <c r="Z26" s="74"/>
      <c r="AA26" s="74"/>
      <c r="AB26" s="96"/>
      <c r="AC26" s="74"/>
      <c r="AD26" s="96"/>
      <c r="AE26" s="96"/>
      <c r="AF26" s="96"/>
      <c r="AG26" s="96"/>
      <c r="AH26" s="96"/>
      <c r="AI26" s="96"/>
      <c r="AJ26" s="74"/>
      <c r="AK26" s="96"/>
      <c r="AL26" s="96"/>
      <c r="AM26" s="96"/>
      <c r="AN26" s="96"/>
      <c r="AO26" s="96"/>
      <c r="AP26" s="74"/>
      <c r="AQ26" s="96"/>
      <c r="AR26" s="96"/>
      <c r="AS26" s="96"/>
      <c r="AT26" s="96"/>
      <c r="AU26" s="96"/>
      <c r="AV26" s="96"/>
      <c r="AW26" s="96"/>
      <c r="AX26" s="96"/>
      <c r="AY26" s="96"/>
      <c r="BA26" s="74"/>
      <c r="BB26" s="74"/>
      <c r="BC26" s="74"/>
      <c r="BD26" s="74"/>
      <c r="BR26" s="96"/>
      <c r="DY26" s="74"/>
      <c r="DZ26" s="74"/>
      <c r="GI26" s="75"/>
      <c r="GJ26" s="75"/>
      <c r="GK26" s="75"/>
      <c r="GL26" s="75"/>
      <c r="GM26" s="75"/>
      <c r="GN26" s="75"/>
      <c r="GO26" s="75"/>
      <c r="GP26" s="75"/>
      <c r="GQ26" s="76"/>
      <c r="GR26" s="75"/>
      <c r="GS26" s="75"/>
      <c r="GT26" s="75"/>
      <c r="GU26" s="75"/>
      <c r="GV26" s="75"/>
      <c r="GW26" s="75"/>
      <c r="GX26" s="75"/>
      <c r="GY26" s="75"/>
      <c r="GZ26" s="75"/>
      <c r="HA26" s="75"/>
      <c r="HB26" s="75"/>
      <c r="HC26" s="75"/>
      <c r="HD26" s="75"/>
      <c r="HE26" s="75"/>
      <c r="HF26" s="75"/>
      <c r="HG26" s="97"/>
      <c r="HH26" s="97"/>
    </row>
    <row r="27" spans="1:2" s="69" customFormat="1" ht="51">
      <c r="A27" s="68" t="s">
        <v>4</v>
      </c>
      <c r="B27" s="98" t="s">
        <v>238</v>
      </c>
    </row>
    <row r="28" s="99" customFormat="1" ht="12.75" customHeight="1">
      <c r="B28" s="174"/>
    </row>
    <row r="29" s="99" customFormat="1" ht="12.75" customHeight="1">
      <c r="B29" s="174"/>
    </row>
    <row r="30" s="99" customFormat="1" ht="12.75" customHeight="1">
      <c r="B30" s="174"/>
    </row>
    <row r="31" s="99" customFormat="1" ht="12.75" customHeight="1">
      <c r="B31" s="174"/>
    </row>
    <row r="32" s="99" customFormat="1" ht="12.75" customHeight="1">
      <c r="B32" s="174"/>
    </row>
    <row r="33" s="99" customFormat="1" ht="12.75" customHeight="1">
      <c r="B33" s="174"/>
    </row>
    <row r="34" s="99" customFormat="1" ht="12.75" customHeight="1">
      <c r="B34" s="174"/>
    </row>
    <row r="35" s="99" customFormat="1" ht="12.75" customHeight="1">
      <c r="B35" s="174"/>
    </row>
    <row r="36" s="99" customFormat="1" ht="12.75" customHeight="1">
      <c r="B36" s="174"/>
    </row>
    <row r="37" s="99" customFormat="1" ht="12.75" customHeight="1">
      <c r="B37" s="174"/>
    </row>
    <row r="38" s="99" customFormat="1" ht="12.75" customHeight="1">
      <c r="B38" s="174"/>
    </row>
    <row r="39" s="99" customFormat="1" ht="12.75" customHeight="1">
      <c r="B39" s="174"/>
    </row>
    <row r="40" s="99" customFormat="1" ht="12.75" customHeight="1">
      <c r="B40" s="174"/>
    </row>
    <row r="50" ht="12.75" customHeight="1">
      <c r="A50" s="100" t="s">
        <v>9</v>
      </c>
    </row>
    <row r="51" s="102" customFormat="1" ht="12.75" customHeight="1">
      <c r="B51" s="176" t="s">
        <v>6</v>
      </c>
    </row>
    <row r="52" ht="12.75" customHeight="1">
      <c r="B52" s="177" t="s">
        <v>64</v>
      </c>
    </row>
    <row r="53" ht="12.75" customHeight="1">
      <c r="B53" s="178" t="s">
        <v>69</v>
      </c>
    </row>
    <row r="54" ht="12.75" customHeight="1">
      <c r="B54" s="178" t="s">
        <v>70</v>
      </c>
    </row>
    <row r="55" ht="12.75" customHeight="1">
      <c r="B55" s="178" t="s">
        <v>71</v>
      </c>
    </row>
    <row r="56" ht="12.75" customHeight="1">
      <c r="B56" s="178" t="s">
        <v>68</v>
      </c>
    </row>
    <row r="57" ht="12.75" customHeight="1">
      <c r="B57" s="178" t="s">
        <v>7</v>
      </c>
    </row>
    <row r="58" ht="12.75" customHeight="1">
      <c r="B58" s="178" t="s">
        <v>72</v>
      </c>
    </row>
    <row r="59" ht="12.75" customHeight="1">
      <c r="B59" s="178" t="s">
        <v>8</v>
      </c>
    </row>
    <row r="60" ht="12.75" customHeight="1">
      <c r="B60" s="178"/>
    </row>
    <row r="63" ht="12.75" customHeight="1">
      <c r="B63" s="179"/>
    </row>
    <row r="64" ht="12.75" customHeight="1">
      <c r="B64" s="180"/>
    </row>
    <row r="65" spans="2:14" ht="12.75" customHeight="1">
      <c r="B65" s="181"/>
      <c r="N65" s="104"/>
    </row>
  </sheetData>
  <sheetProtection formatCells="0" insertHyperlinks="0"/>
  <dataValidations count="4">
    <dataValidation type="list" allowBlank="1" showInputMessage="1" showErrorMessage="1" prompt="Select from list." sqref="B22:IV22">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7"/>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37" t="s">
        <v>161</v>
      </c>
      <c r="B1" s="237"/>
      <c r="C1" s="237"/>
      <c r="D1" s="237"/>
      <c r="E1" s="237"/>
      <c r="F1" s="237"/>
      <c r="G1" s="237"/>
      <c r="H1" s="237"/>
      <c r="I1" s="237"/>
      <c r="J1" s="237"/>
      <c r="K1" s="237"/>
      <c r="L1" s="237"/>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06" t="s">
        <v>141</v>
      </c>
      <c r="C2" s="107"/>
      <c r="D2" s="107"/>
      <c r="E2" s="107"/>
      <c r="F2" s="107"/>
      <c r="G2" s="107"/>
      <c r="H2" s="107"/>
    </row>
    <row r="3" spans="2:11" ht="40.5" customHeight="1">
      <c r="B3" s="38" t="s">
        <v>185</v>
      </c>
      <c r="C3" s="162" t="s">
        <v>205</v>
      </c>
      <c r="D3" s="108" t="s">
        <v>103</v>
      </c>
      <c r="E3" s="108" t="s">
        <v>49</v>
      </c>
      <c r="F3" s="108" t="s">
        <v>119</v>
      </c>
      <c r="G3" s="108" t="s">
        <v>124</v>
      </c>
      <c r="H3" s="108" t="s">
        <v>135</v>
      </c>
      <c r="I3" s="109" t="s">
        <v>134</v>
      </c>
      <c r="J3" s="108" t="s">
        <v>142</v>
      </c>
      <c r="K3" s="108" t="s">
        <v>143</v>
      </c>
    </row>
    <row r="4" spans="2:11" ht="13.5" thickBot="1">
      <c r="B4" s="110" t="s">
        <v>186</v>
      </c>
      <c r="C4" s="111" t="s">
        <v>187</v>
      </c>
      <c r="D4" s="110">
        <v>2</v>
      </c>
      <c r="E4" s="110">
        <v>2</v>
      </c>
      <c r="F4" s="110">
        <v>1</v>
      </c>
      <c r="G4" s="110">
        <v>1</v>
      </c>
      <c r="H4" s="110">
        <v>1</v>
      </c>
      <c r="I4" s="110" t="s">
        <v>188</v>
      </c>
      <c r="J4" s="110" t="s">
        <v>189</v>
      </c>
      <c r="K4" s="111" t="s">
        <v>190</v>
      </c>
    </row>
    <row r="5" spans="2:11" s="112" customFormat="1" ht="12.75">
      <c r="B5" s="195" t="s">
        <v>17</v>
      </c>
      <c r="C5" s="113"/>
      <c r="D5" s="113"/>
      <c r="E5" s="113"/>
      <c r="F5" s="113"/>
      <c r="G5" s="113"/>
      <c r="H5" s="113"/>
      <c r="I5" s="114" t="s">
        <v>188</v>
      </c>
      <c r="J5" s="238" t="s">
        <v>190</v>
      </c>
      <c r="K5" s="238"/>
    </row>
    <row r="6" spans="2:39" ht="20.25">
      <c r="B6" s="23"/>
      <c r="C6" s="23"/>
      <c r="D6" s="23"/>
      <c r="E6" s="23"/>
      <c r="F6" s="23"/>
      <c r="G6" s="23"/>
      <c r="H6" s="23"/>
      <c r="I6" s="115"/>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8" ht="20.25">
      <c r="A7" s="116" t="s">
        <v>191</v>
      </c>
      <c r="C7" s="23"/>
      <c r="D7" s="23"/>
      <c r="E7" s="23"/>
      <c r="F7" s="23"/>
      <c r="G7" s="23"/>
      <c r="H7" s="115"/>
      <c r="N7" s="23"/>
      <c r="O7" s="23"/>
      <c r="P7" s="23"/>
      <c r="Q7" s="23"/>
      <c r="R7" s="23"/>
      <c r="S7" s="23"/>
      <c r="T7" s="23"/>
      <c r="U7" s="23"/>
      <c r="V7" s="23"/>
      <c r="W7" s="23"/>
      <c r="X7" s="23"/>
      <c r="Y7" s="23"/>
      <c r="Z7" s="23"/>
      <c r="AA7" s="23"/>
      <c r="AB7" s="23"/>
      <c r="AC7" s="23"/>
      <c r="AD7" s="23"/>
      <c r="AE7" s="23"/>
      <c r="AF7" s="23"/>
      <c r="AG7" s="23"/>
      <c r="AH7" s="23"/>
      <c r="AI7" s="23"/>
      <c r="AJ7" s="23"/>
      <c r="AK7" s="23"/>
      <c r="AL7" s="23"/>
    </row>
    <row r="8" s="34" customFormat="1" ht="13.5" thickBot="1">
      <c r="A8" s="117" t="s">
        <v>192</v>
      </c>
    </row>
    <row r="9" spans="2:7" ht="13.5" thickBot="1">
      <c r="B9" s="239" t="s">
        <v>101</v>
      </c>
      <c r="C9" s="241" t="s">
        <v>102</v>
      </c>
      <c r="D9" s="242"/>
      <c r="E9" s="242"/>
      <c r="F9" s="242"/>
      <c r="G9" s="243"/>
    </row>
    <row r="10" spans="2:7" ht="13.5" thickBot="1">
      <c r="B10" s="240"/>
      <c r="C10" s="30">
        <v>1</v>
      </c>
      <c r="D10" s="30">
        <v>2</v>
      </c>
      <c r="E10" s="30">
        <v>3</v>
      </c>
      <c r="F10" s="30">
        <v>4</v>
      </c>
      <c r="G10" s="30">
        <v>5</v>
      </c>
    </row>
    <row r="11" spans="2:7" ht="60.75" thickBot="1">
      <c r="B11" s="244" t="s">
        <v>193</v>
      </c>
      <c r="C11" s="32" t="s">
        <v>104</v>
      </c>
      <c r="D11" s="32" t="s">
        <v>105</v>
      </c>
      <c r="E11" s="32" t="s">
        <v>106</v>
      </c>
      <c r="F11" s="32" t="s">
        <v>107</v>
      </c>
      <c r="G11" s="32" t="s">
        <v>108</v>
      </c>
    </row>
    <row r="12" spans="2:7" ht="13.5" thickBot="1">
      <c r="B12" s="245"/>
      <c r="C12" s="247" t="s">
        <v>109</v>
      </c>
      <c r="D12" s="248"/>
      <c r="E12" s="247" t="s">
        <v>110</v>
      </c>
      <c r="F12" s="249"/>
      <c r="G12" s="248"/>
    </row>
    <row r="13" spans="2:7" ht="36.75" thickBot="1">
      <c r="B13" s="246"/>
      <c r="C13" s="36" t="s">
        <v>111</v>
      </c>
      <c r="D13" s="250" t="s">
        <v>112</v>
      </c>
      <c r="E13" s="251"/>
      <c r="F13" s="252" t="s">
        <v>113</v>
      </c>
      <c r="G13" s="253"/>
    </row>
    <row r="14" spans="2:7" ht="60.75" thickBot="1">
      <c r="B14" s="33" t="s">
        <v>49</v>
      </c>
      <c r="C14" s="32" t="s">
        <v>114</v>
      </c>
      <c r="D14" s="32" t="s">
        <v>115</v>
      </c>
      <c r="E14" s="32" t="s">
        <v>116</v>
      </c>
      <c r="F14" s="32" t="s">
        <v>117</v>
      </c>
      <c r="G14" s="32" t="s">
        <v>118</v>
      </c>
    </row>
    <row r="15" spans="2:7" ht="36.75" thickBot="1">
      <c r="B15" s="33" t="s">
        <v>119</v>
      </c>
      <c r="C15" s="32" t="s">
        <v>136</v>
      </c>
      <c r="D15" s="32" t="s">
        <v>120</v>
      </c>
      <c r="E15" s="32" t="s">
        <v>121</v>
      </c>
      <c r="F15" s="32" t="s">
        <v>122</v>
      </c>
      <c r="G15" s="32" t="s">
        <v>123</v>
      </c>
    </row>
    <row r="16" spans="2:7" ht="36.75" thickBot="1">
      <c r="B16" s="33" t="s">
        <v>124</v>
      </c>
      <c r="C16" s="32" t="s">
        <v>125</v>
      </c>
      <c r="D16" s="32" t="s">
        <v>137</v>
      </c>
      <c r="E16" s="32" t="s">
        <v>126</v>
      </c>
      <c r="F16" s="32" t="s">
        <v>127</v>
      </c>
      <c r="G16" s="32" t="s">
        <v>128</v>
      </c>
    </row>
    <row r="17" spans="2:7" ht="48.75" thickBot="1">
      <c r="B17" s="33" t="s">
        <v>194</v>
      </c>
      <c r="C17" s="32" t="s">
        <v>129</v>
      </c>
      <c r="D17" s="247" t="s">
        <v>130</v>
      </c>
      <c r="E17" s="248"/>
      <c r="F17" s="32" t="s">
        <v>131</v>
      </c>
      <c r="G17" s="32" t="s">
        <v>132</v>
      </c>
    </row>
    <row r="18" spans="2:7" ht="12.75">
      <c r="B18" s="118"/>
      <c r="C18" s="119"/>
      <c r="D18" s="119"/>
      <c r="E18" s="119"/>
      <c r="F18" s="119"/>
      <c r="G18" s="119"/>
    </row>
    <row r="19" spans="2:7" ht="12.75">
      <c r="B19" s="118"/>
      <c r="C19" s="119"/>
      <c r="D19" s="119"/>
      <c r="E19" s="119"/>
      <c r="F19" s="119"/>
      <c r="G19" s="119"/>
    </row>
    <row r="20" spans="1:18" ht="12.75">
      <c r="A20" s="120" t="s">
        <v>195</v>
      </c>
      <c r="C20" s="44"/>
      <c r="D20" s="44"/>
      <c r="E20" s="44"/>
      <c r="F20" s="44"/>
      <c r="G20" s="44"/>
      <c r="H20" s="44"/>
      <c r="I20" s="44"/>
      <c r="J20" s="44"/>
      <c r="K20" s="44"/>
      <c r="L20" s="44"/>
      <c r="M20" s="44"/>
      <c r="N20" s="44"/>
      <c r="O20" s="44"/>
      <c r="P20" s="44"/>
      <c r="Q20" s="44"/>
      <c r="R20" s="44"/>
    </row>
    <row r="21" spans="2:18" ht="12.75">
      <c r="B21" s="121" t="s">
        <v>196</v>
      </c>
      <c r="C21" s="122"/>
      <c r="D21" s="122"/>
      <c r="E21" s="122"/>
      <c r="F21" s="122"/>
      <c r="G21" s="122"/>
      <c r="H21" s="123"/>
      <c r="I21" s="44"/>
      <c r="J21" s="44"/>
      <c r="K21" s="44"/>
      <c r="L21" s="44"/>
      <c r="M21" s="44"/>
      <c r="N21" s="44"/>
      <c r="O21" s="44"/>
      <c r="P21" s="44"/>
      <c r="Q21" s="44"/>
      <c r="R21" s="44"/>
    </row>
    <row r="22" spans="2:18" ht="65.25" customHeight="1">
      <c r="B22" s="124"/>
      <c r="C22" s="254" t="s">
        <v>206</v>
      </c>
      <c r="D22" s="255"/>
      <c r="E22" s="255"/>
      <c r="F22" s="255"/>
      <c r="G22" s="255"/>
      <c r="H22" s="256"/>
      <c r="N22" s="31"/>
      <c r="O22" s="31"/>
      <c r="P22" s="31"/>
      <c r="Q22" s="31"/>
      <c r="R22" s="31"/>
    </row>
    <row r="23" spans="2:18" ht="12.75">
      <c r="B23" s="124"/>
      <c r="C23" s="125" t="s">
        <v>207</v>
      </c>
      <c r="D23" s="126"/>
      <c r="E23" s="126"/>
      <c r="F23" s="126"/>
      <c r="G23" s="126"/>
      <c r="H23" s="127"/>
      <c r="I23" s="44"/>
      <c r="J23" s="44"/>
      <c r="K23" s="44"/>
      <c r="L23" s="44"/>
      <c r="M23" s="44"/>
      <c r="N23" s="44"/>
      <c r="O23" s="44"/>
      <c r="P23" s="44"/>
      <c r="Q23" s="44"/>
      <c r="R23" s="44"/>
    </row>
    <row r="24" spans="2:18" ht="12.75">
      <c r="B24" s="124"/>
      <c r="C24" s="128" t="s">
        <v>208</v>
      </c>
      <c r="D24" s="129"/>
      <c r="E24" s="129"/>
      <c r="F24" s="129"/>
      <c r="G24" s="129"/>
      <c r="H24" s="130"/>
      <c r="I24" s="44"/>
      <c r="J24" s="44"/>
      <c r="K24" s="44"/>
      <c r="L24" s="44"/>
      <c r="M24" s="44"/>
      <c r="N24" s="44"/>
      <c r="O24" s="44"/>
      <c r="P24" s="44"/>
      <c r="Q24" s="44"/>
      <c r="R24" s="44"/>
    </row>
    <row r="25" spans="2:18" ht="12.75">
      <c r="B25" s="124"/>
      <c r="C25" s="128" t="s">
        <v>209</v>
      </c>
      <c r="D25" s="129"/>
      <c r="E25" s="129"/>
      <c r="F25" s="129"/>
      <c r="G25" s="129"/>
      <c r="H25" s="130"/>
      <c r="I25" s="44"/>
      <c r="J25" s="44"/>
      <c r="K25" s="44"/>
      <c r="L25" s="44"/>
      <c r="M25" s="44"/>
      <c r="N25" s="44"/>
      <c r="O25" s="44"/>
      <c r="P25" s="44"/>
      <c r="Q25" s="44"/>
      <c r="R25" s="44"/>
    </row>
    <row r="26" spans="2:18" ht="12.75">
      <c r="B26" s="124"/>
      <c r="C26" s="128" t="s">
        <v>210</v>
      </c>
      <c r="D26" s="129"/>
      <c r="E26" s="129"/>
      <c r="F26" s="129"/>
      <c r="G26" s="129"/>
      <c r="H26" s="130"/>
      <c r="I26" s="44"/>
      <c r="J26" s="44"/>
      <c r="K26" s="44"/>
      <c r="L26" s="44"/>
      <c r="M26" s="44"/>
      <c r="N26" s="44"/>
      <c r="O26" s="44"/>
      <c r="P26" s="44"/>
      <c r="Q26" s="44"/>
      <c r="R26" s="44"/>
    </row>
    <row r="27" spans="2:18" ht="12.75">
      <c r="B27" s="124"/>
      <c r="C27" s="128" t="s">
        <v>211</v>
      </c>
      <c r="D27" s="129"/>
      <c r="E27" s="129"/>
      <c r="F27" s="129"/>
      <c r="G27" s="129"/>
      <c r="H27" s="130"/>
      <c r="I27" s="44"/>
      <c r="J27" s="44"/>
      <c r="K27" s="44"/>
      <c r="L27" s="44"/>
      <c r="M27" s="44"/>
      <c r="N27" s="44"/>
      <c r="O27" s="44"/>
      <c r="P27" s="44"/>
      <c r="Q27" s="44"/>
      <c r="R27" s="44"/>
    </row>
    <row r="28" spans="2:18" ht="41.25" customHeight="1">
      <c r="B28" s="124"/>
      <c r="C28" s="257" t="s">
        <v>138</v>
      </c>
      <c r="D28" s="258"/>
      <c r="E28" s="258"/>
      <c r="F28" s="258"/>
      <c r="G28" s="258"/>
      <c r="H28" s="259"/>
      <c r="N28" s="131"/>
      <c r="O28" s="131"/>
      <c r="P28" s="131"/>
      <c r="Q28" s="44"/>
      <c r="R28" s="44"/>
    </row>
    <row r="29" spans="2:18" ht="38.25" customHeight="1">
      <c r="B29" s="132"/>
      <c r="C29" s="254" t="s">
        <v>212</v>
      </c>
      <c r="D29" s="255"/>
      <c r="E29" s="255"/>
      <c r="F29" s="255"/>
      <c r="G29" s="255"/>
      <c r="H29" s="256"/>
      <c r="N29" s="31"/>
      <c r="O29" s="31"/>
      <c r="P29" s="31"/>
      <c r="Q29" s="31"/>
      <c r="R29" s="44"/>
    </row>
    <row r="30" spans="2:18" ht="43.5" customHeight="1">
      <c r="B30" s="254" t="s">
        <v>197</v>
      </c>
      <c r="C30" s="255"/>
      <c r="D30" s="255"/>
      <c r="E30" s="255"/>
      <c r="F30" s="255"/>
      <c r="G30" s="255"/>
      <c r="H30" s="256"/>
      <c r="I30" s="44"/>
      <c r="J30" s="44"/>
      <c r="K30" s="44"/>
      <c r="L30" s="44"/>
      <c r="M30" s="44"/>
      <c r="N30" s="44"/>
      <c r="O30" s="44"/>
      <c r="P30" s="44"/>
      <c r="Q30" s="44"/>
      <c r="R30" s="44"/>
    </row>
    <row r="31" spans="2:9" ht="49.5" customHeight="1">
      <c r="B31" s="254" t="s">
        <v>213</v>
      </c>
      <c r="C31" s="255"/>
      <c r="D31" s="255"/>
      <c r="E31" s="255"/>
      <c r="F31" s="255"/>
      <c r="G31" s="255"/>
      <c r="H31" s="256"/>
      <c r="I31" s="35"/>
    </row>
    <row r="32" spans="2:9" ht="46.5" customHeight="1">
      <c r="B32" s="254" t="s">
        <v>198</v>
      </c>
      <c r="C32" s="255"/>
      <c r="D32" s="255"/>
      <c r="E32" s="255"/>
      <c r="F32" s="255"/>
      <c r="G32" s="255"/>
      <c r="H32" s="256"/>
      <c r="I32" s="35"/>
    </row>
    <row r="33" spans="2:9" ht="30" customHeight="1">
      <c r="B33" s="254" t="s">
        <v>199</v>
      </c>
      <c r="C33" s="255"/>
      <c r="D33" s="255"/>
      <c r="E33" s="255"/>
      <c r="F33" s="255"/>
      <c r="G33" s="255"/>
      <c r="H33" s="256"/>
      <c r="I33" s="35"/>
    </row>
    <row r="34" spans="1:9" ht="26.25" customHeight="1">
      <c r="A34" s="133" t="s">
        <v>200</v>
      </c>
      <c r="B34" s="133"/>
      <c r="I34" s="37"/>
    </row>
    <row r="35" spans="2:8" ht="30" customHeight="1">
      <c r="B35" s="260" t="s">
        <v>214</v>
      </c>
      <c r="C35" s="261"/>
      <c r="D35" s="261"/>
      <c r="E35" s="261"/>
      <c r="F35" s="261"/>
      <c r="G35" s="261"/>
      <c r="H35" s="262"/>
    </row>
    <row r="36" spans="2:8" ht="12.75" customHeight="1">
      <c r="B36" s="263" t="s">
        <v>215</v>
      </c>
      <c r="C36" s="264"/>
      <c r="D36" s="264"/>
      <c r="E36" s="264"/>
      <c r="F36" s="264"/>
      <c r="G36" s="134"/>
      <c r="H36" s="135"/>
    </row>
    <row r="37" spans="2:8" ht="29.25" customHeight="1">
      <c r="B37" s="265" t="s">
        <v>216</v>
      </c>
      <c r="C37" s="266"/>
      <c r="D37" s="266"/>
      <c r="E37" s="266"/>
      <c r="F37" s="266"/>
      <c r="G37" s="266"/>
      <c r="H37" s="267"/>
    </row>
    <row r="38" spans="2:8" ht="15" customHeight="1">
      <c r="B38" s="136" t="s">
        <v>133</v>
      </c>
      <c r="C38" s="134"/>
      <c r="D38" s="134"/>
      <c r="E38" s="134"/>
      <c r="F38" s="134"/>
      <c r="G38" s="134"/>
      <c r="H38" s="135"/>
    </row>
    <row r="39" spans="2:8" ht="30.75" customHeight="1">
      <c r="B39" s="265" t="s">
        <v>139</v>
      </c>
      <c r="C39" s="266"/>
      <c r="D39" s="266"/>
      <c r="E39" s="266"/>
      <c r="F39" s="266"/>
      <c r="G39" s="266"/>
      <c r="H39" s="267"/>
    </row>
    <row r="40" spans="2:8" ht="12.75" customHeight="1">
      <c r="B40" s="268" t="s">
        <v>217</v>
      </c>
      <c r="C40" s="269"/>
      <c r="D40" s="269"/>
      <c r="E40" s="269"/>
      <c r="F40" s="269"/>
      <c r="G40" s="269"/>
      <c r="H40" s="135"/>
    </row>
    <row r="41" spans="2:8" ht="35.25" customHeight="1">
      <c r="B41" s="265" t="s">
        <v>218</v>
      </c>
      <c r="C41" s="266"/>
      <c r="D41" s="266"/>
      <c r="E41" s="266"/>
      <c r="F41" s="266"/>
      <c r="G41" s="266"/>
      <c r="H41" s="267"/>
    </row>
    <row r="42" spans="2:8" ht="24.75" customHeight="1">
      <c r="B42" s="270" t="s">
        <v>219</v>
      </c>
      <c r="C42" s="271"/>
      <c r="D42" s="271"/>
      <c r="E42" s="271"/>
      <c r="F42" s="271"/>
      <c r="G42" s="271"/>
      <c r="H42" s="272"/>
    </row>
    <row r="43" spans="2:8" ht="27.75" customHeight="1">
      <c r="B43" s="257" t="s">
        <v>140</v>
      </c>
      <c r="C43" s="258"/>
      <c r="D43" s="258"/>
      <c r="E43" s="258"/>
      <c r="F43" s="258"/>
      <c r="G43" s="258"/>
      <c r="H43" s="259"/>
    </row>
    <row r="44" spans="2:8" ht="21" customHeight="1">
      <c r="B44" s="254" t="s">
        <v>220</v>
      </c>
      <c r="C44" s="255"/>
      <c r="D44" s="255"/>
      <c r="E44" s="255"/>
      <c r="F44" s="255"/>
      <c r="G44" s="255"/>
      <c r="H44" s="256"/>
    </row>
    <row r="45" spans="2:8" ht="26.25" customHeight="1">
      <c r="B45" s="273" t="s">
        <v>221</v>
      </c>
      <c r="C45" s="273"/>
      <c r="D45" s="273"/>
      <c r="E45" s="273"/>
      <c r="F45" s="273"/>
      <c r="G45" s="273"/>
      <c r="H45" s="273"/>
    </row>
    <row r="47" spans="2:12" ht="12.75">
      <c r="B47" s="105"/>
      <c r="C47" s="105"/>
      <c r="D47" s="105"/>
      <c r="E47" s="105"/>
      <c r="F47" s="105"/>
      <c r="G47" s="105"/>
      <c r="H47" s="103"/>
      <c r="I47" s="105"/>
      <c r="J47" s="137"/>
      <c r="K47" s="138"/>
      <c r="L47" s="44"/>
    </row>
  </sheetData>
  <sheetProtection/>
  <mergeCells count="27">
    <mergeCell ref="B40:G40"/>
    <mergeCell ref="B41:H41"/>
    <mergeCell ref="B42:H42"/>
    <mergeCell ref="B43:H43"/>
    <mergeCell ref="B44:H44"/>
    <mergeCell ref="B45:H45"/>
    <mergeCell ref="B32:H32"/>
    <mergeCell ref="B33:H33"/>
    <mergeCell ref="B35:H35"/>
    <mergeCell ref="B36:F36"/>
    <mergeCell ref="B37:H37"/>
    <mergeCell ref="B39:H39"/>
    <mergeCell ref="D17:E17"/>
    <mergeCell ref="C22:H22"/>
    <mergeCell ref="C28:H28"/>
    <mergeCell ref="C29:H29"/>
    <mergeCell ref="B30:H30"/>
    <mergeCell ref="B31:H31"/>
    <mergeCell ref="A1:L1"/>
    <mergeCell ref="J5:K5"/>
    <mergeCell ref="B9:B10"/>
    <mergeCell ref="C9:G9"/>
    <mergeCell ref="B11:B13"/>
    <mergeCell ref="C12:D12"/>
    <mergeCell ref="E12:G12"/>
    <mergeCell ref="D13:E13"/>
    <mergeCell ref="F13:G13"/>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5"/>
  <dimension ref="A1:AJ17"/>
  <sheetViews>
    <sheetView zoomScalePageLayoutView="0" workbookViewId="0" topLeftCell="A1">
      <selection activeCell="A1" sqref="A1"/>
    </sheetView>
  </sheetViews>
  <sheetFormatPr defaultColWidth="9.140625" defaultRowHeight="12.75"/>
  <cols>
    <col min="1" max="2" width="2.7109375" style="0" customWidth="1"/>
    <col min="3" max="3" width="7.140625" style="0" bestFit="1" customWidth="1"/>
    <col min="4" max="4" width="5.7109375" style="0" bestFit="1" customWidth="1"/>
    <col min="5" max="5" width="9.140625" style="0" customWidth="1"/>
  </cols>
  <sheetData>
    <row r="1" spans="1:36" ht="20.25">
      <c r="A1" s="23"/>
      <c r="B1" s="23"/>
      <c r="C1" s="23"/>
      <c r="D1" s="23"/>
      <c r="E1" s="23"/>
      <c r="H1" s="163" t="s">
        <v>228</v>
      </c>
      <c r="L1" s="23"/>
      <c r="M1" s="23"/>
      <c r="N1" s="23"/>
      <c r="O1" s="23"/>
      <c r="P1" s="23"/>
      <c r="Q1" s="23"/>
      <c r="R1" s="23"/>
      <c r="S1" s="23"/>
      <c r="T1" s="23"/>
      <c r="U1" s="23"/>
      <c r="V1" s="23"/>
      <c r="W1" s="23"/>
      <c r="X1" s="23"/>
      <c r="Y1" s="23"/>
      <c r="Z1" s="23"/>
      <c r="AA1" s="23"/>
      <c r="AB1" s="23"/>
      <c r="AC1" s="23"/>
      <c r="AD1" s="23"/>
      <c r="AE1" s="23"/>
      <c r="AF1" s="23"/>
      <c r="AG1" s="23"/>
      <c r="AH1" s="23"/>
      <c r="AI1" s="23"/>
      <c r="AJ1" s="23"/>
    </row>
    <row r="2" spans="1:9" s="188" customFormat="1" ht="20.25">
      <c r="A2" s="187" t="s">
        <v>162</v>
      </c>
      <c r="B2" s="187"/>
      <c r="C2" s="187"/>
      <c r="D2" s="187"/>
      <c r="E2" s="187"/>
      <c r="F2" s="187"/>
      <c r="G2" s="187"/>
      <c r="H2" s="187"/>
      <c r="I2" s="187" t="s">
        <v>10</v>
      </c>
    </row>
    <row r="4" ht="15">
      <c r="B4" s="182" t="s">
        <v>222</v>
      </c>
    </row>
    <row r="6" ht="15">
      <c r="B6" s="182" t="s">
        <v>223</v>
      </c>
    </row>
    <row r="7" spans="3:9" ht="15">
      <c r="C7" s="183">
        <v>623690</v>
      </c>
      <c r="D7" t="s">
        <v>100</v>
      </c>
      <c r="I7" s="184" t="s">
        <v>241</v>
      </c>
    </row>
    <row r="9" ht="15">
      <c r="B9" s="182" t="s">
        <v>224</v>
      </c>
    </row>
    <row r="10" spans="3:4" ht="12.75">
      <c r="C10">
        <v>345</v>
      </c>
      <c r="D10" t="s">
        <v>225</v>
      </c>
    </row>
    <row r="11" spans="3:4" ht="12.75">
      <c r="C11">
        <f>C10*Conversions!D4</f>
        <v>345000</v>
      </c>
      <c r="D11" t="s">
        <v>100</v>
      </c>
    </row>
    <row r="13" ht="12.75">
      <c r="B13" s="1" t="s">
        <v>226</v>
      </c>
    </row>
    <row r="14" spans="3:9" ht="12.75">
      <c r="C14" s="185">
        <v>31815</v>
      </c>
      <c r="D14" t="s">
        <v>100</v>
      </c>
      <c r="I14" s="186" t="s">
        <v>242</v>
      </c>
    </row>
    <row r="16" ht="12.75">
      <c r="B16" s="1" t="s">
        <v>227</v>
      </c>
    </row>
    <row r="17" spans="3:4" ht="12.75">
      <c r="C17" s="185">
        <f>C7-C11-C14</f>
        <v>246875</v>
      </c>
      <c r="D17" t="s">
        <v>100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AL12"/>
  <sheetViews>
    <sheetView zoomScalePageLayoutView="0" workbookViewId="0" topLeftCell="A1">
      <selection activeCell="A1" sqref="A1"/>
    </sheetView>
  </sheetViews>
  <sheetFormatPr defaultColWidth="9.140625" defaultRowHeight="12.75"/>
  <cols>
    <col min="1" max="1" width="9.140625" style="142" customWidth="1"/>
    <col min="2" max="2" width="9.140625" style="144" customWidth="1"/>
    <col min="3" max="3" width="20.28125" style="142" customWidth="1"/>
    <col min="4" max="4" width="9.140625" style="144" customWidth="1"/>
    <col min="5" max="16384" width="9.140625" style="142" customWidth="1"/>
  </cols>
  <sheetData>
    <row r="1" spans="1:38" ht="20.25">
      <c r="A1" s="139"/>
      <c r="B1" s="140"/>
      <c r="C1" s="139"/>
      <c r="D1" s="140"/>
      <c r="E1" s="139"/>
      <c r="F1" s="139"/>
      <c r="G1" s="139"/>
      <c r="H1" s="141" t="s">
        <v>163</v>
      </c>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3" spans="2:6" ht="12.75">
      <c r="B3" s="274" t="s">
        <v>201</v>
      </c>
      <c r="C3" s="274"/>
      <c r="D3" s="274"/>
      <c r="E3" s="274"/>
      <c r="F3" s="143"/>
    </row>
    <row r="4" spans="2:8" ht="12.75">
      <c r="B4" s="144">
        <v>1</v>
      </c>
      <c r="C4" s="145" t="s">
        <v>225</v>
      </c>
      <c r="D4" s="144">
        <v>1000</v>
      </c>
      <c r="E4" s="145" t="s">
        <v>100</v>
      </c>
      <c r="F4" s="146"/>
      <c r="H4" s="147"/>
    </row>
    <row r="5" spans="3:6" ht="12.75">
      <c r="C5" s="145"/>
      <c r="E5" s="145"/>
      <c r="F5" s="145"/>
    </row>
    <row r="6" spans="2:6" ht="12.75">
      <c r="B6" s="148"/>
      <c r="C6" s="146"/>
      <c r="E6" s="146"/>
      <c r="F6" s="145"/>
    </row>
    <row r="7" spans="2:6" ht="12.75">
      <c r="B7" s="148"/>
      <c r="C7" s="145"/>
      <c r="D7" s="149"/>
      <c r="E7" s="146"/>
      <c r="F7" s="145"/>
    </row>
    <row r="8" spans="3:6" ht="12.75">
      <c r="C8" s="145"/>
      <c r="E8" s="145"/>
      <c r="F8" s="146"/>
    </row>
    <row r="9" spans="3:6" ht="12.75">
      <c r="C9" s="145"/>
      <c r="E9" s="145"/>
      <c r="F9" s="146"/>
    </row>
    <row r="10" spans="3:6" ht="12.75">
      <c r="C10" s="145"/>
      <c r="E10" s="145"/>
      <c r="F10" s="146"/>
    </row>
    <row r="11" spans="3:6" ht="12.75">
      <c r="C11" s="145"/>
      <c r="E11" s="145"/>
      <c r="F11" s="146"/>
    </row>
    <row r="12" spans="3:6" ht="12.75">
      <c r="C12" s="145"/>
      <c r="E12" s="145"/>
      <c r="F12" s="146"/>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42" customWidth="1"/>
    <col min="2" max="2" width="9.140625" style="142" customWidth="1"/>
    <col min="3" max="3" width="13.140625" style="142" bestFit="1" customWidth="1"/>
    <col min="4" max="16384" width="9.140625" style="142" customWidth="1"/>
  </cols>
  <sheetData>
    <row r="1" spans="1:38" ht="20.25">
      <c r="A1" s="139"/>
      <c r="B1" s="139"/>
      <c r="C1" s="139"/>
      <c r="D1" s="139"/>
      <c r="E1" s="139"/>
      <c r="F1" s="139"/>
      <c r="G1" s="139"/>
      <c r="H1" s="141" t="s">
        <v>165</v>
      </c>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3" spans="1:4" ht="15">
      <c r="A3" s="150"/>
      <c r="C3" s="143" t="s">
        <v>202</v>
      </c>
      <c r="D3" s="143" t="s">
        <v>155</v>
      </c>
    </row>
    <row r="4" spans="3:16" ht="12.75">
      <c r="C4" s="275">
        <v>1</v>
      </c>
      <c r="D4" s="276" t="s">
        <v>244</v>
      </c>
      <c r="E4" s="276"/>
      <c r="F4" s="276"/>
      <c r="G4" s="276"/>
      <c r="H4" s="276"/>
      <c r="I4" s="276"/>
      <c r="J4" s="276"/>
      <c r="K4" s="276"/>
      <c r="L4" s="276"/>
      <c r="M4" s="276"/>
      <c r="N4" s="276"/>
      <c r="O4" s="276"/>
      <c r="P4" s="276"/>
    </row>
    <row r="5" spans="1:16" ht="12.75">
      <c r="A5" s="151"/>
      <c r="C5" s="275"/>
      <c r="D5" s="276"/>
      <c r="E5" s="276"/>
      <c r="F5" s="276"/>
      <c r="G5" s="276"/>
      <c r="H5" s="276"/>
      <c r="I5" s="276"/>
      <c r="J5" s="276"/>
      <c r="K5" s="276"/>
      <c r="L5" s="276"/>
      <c r="M5" s="276"/>
      <c r="N5" s="276"/>
      <c r="O5" s="276"/>
      <c r="P5" s="276"/>
    </row>
    <row r="6" ht="12.75">
      <c r="A6" s="152"/>
    </row>
    <row r="7" ht="12.75">
      <c r="A7" s="189"/>
    </row>
    <row r="8" ht="12.75">
      <c r="A8" s="189"/>
    </row>
  </sheetData>
  <sheetProtection/>
  <mergeCells count="2">
    <mergeCell ref="C4:C5"/>
    <mergeCell ref="D4:P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2010-02-27T00:56:27Z</cp:lastPrinted>
  <dcterms:created xsi:type="dcterms:W3CDTF">2006-08-24T17:49:09Z</dcterms:created>
  <dcterms:modified xsi:type="dcterms:W3CDTF">2013-11-04T15:28:58Z</dcterms:modified>
  <cp:category/>
  <cp:version/>
  <cp:contentType/>
  <cp:contentStatus/>
</cp:coreProperties>
</file>