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Summary'!$E$98:$E$103</definedName>
    <definedName name="lstCompleteness" localSheetId="3">'[3]Data Summary'!$E$141:$E$146</definedName>
    <definedName name="lstCompleteness" localSheetId="2">'[1]Data Summary'!$E$126:$E$131</definedName>
    <definedName name="lstCompleteness">#REF!</definedName>
    <definedName name="lstOrigin" localSheetId="1">'Data Summary'!$H$98:$H$103</definedName>
    <definedName name="lstOrigin" localSheetId="3">'[3]Data Summary'!$H$141:$H$146</definedName>
    <definedName name="lstOrigin" localSheetId="2">'[1]Data Summary'!$H$126:$H$131</definedName>
    <definedName name="lstOrigin">#REF!</definedName>
    <definedName name="lstProcessScope" localSheetId="1">'Data Summary'!$D$98:$D$102</definedName>
    <definedName name="lstProcessScope" localSheetId="3">'[3]Data Summary'!$D$141:$D$145</definedName>
    <definedName name="lstProcessScope" localSheetId="2">'[1]Data Summary'!$D$126:$D$130</definedName>
    <definedName name="lstProcessScope">#REF!</definedName>
    <definedName name="lstProcessType" localSheetId="1">'Data Summary'!$C$98:$C$107</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Info'!$B$51:$B$59</definedName>
    <definedName name="lstSourceType">#REF!</definedName>
    <definedName name="lstTracked" localSheetId="1">'Data Summary'!$J$98:$J$100</definedName>
    <definedName name="lstTracked" localSheetId="3">'[3]Data Summary'!$J$141:$J$143</definedName>
    <definedName name="lstTracked" localSheetId="2">'[1]Data Summary'!$J$126:$J$128</definedName>
    <definedName name="lstTracked">#REF!</definedName>
    <definedName name="_xlnm.Print_Area" localSheetId="6">'Assumptions'!$C$1:$O$8</definedName>
    <definedName name="_xlnm.Print_Area" localSheetId="1">'Data Summary'!$A$1:$O$41</definedName>
    <definedName name="_xlnm.Print_Area" localSheetId="3">'DQI'!$A$1:$K$47</definedName>
    <definedName name="_xlnm.Print_Area" localSheetId="0">'Info'!$A$1:$N$39</definedName>
    <definedName name="_xlnm.Print_Area" localSheetId="2">'Reference Source Info'!$A$1:$C$26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<sst xmlns="http://schemas.openxmlformats.org/spreadsheetml/2006/main" count="383" uniqueCount="278">
  <si>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</si>
  <si>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</si>
  <si>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</si>
  <si>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</si>
  <si>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</si>
  <si>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</si>
  <si>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</si>
  <si>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</si>
  <si>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</si>
  <si>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</si>
  <si>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</si>
  <si>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</si>
  <si>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</si>
  <si>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</si>
  <si>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</si>
  <si>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</si>
  <si>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</si>
  <si>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</si>
  <si>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</si>
  <si>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</si>
  <si>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</si>
  <si>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</si>
  <si>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</si>
  <si>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</si>
  <si>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</si>
  <si>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</si>
  <si>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</si>
  <si>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</si>
  <si>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</si>
  <si>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</si>
  <si>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</si>
  <si>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</si>
  <si>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</si>
  <si>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</si>
  <si>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</si>
  <si>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</si>
  <si>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</si>
  <si>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</si>
  <si>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</si>
  <si>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</si>
  <si>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</si>
  <si>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</si>
  <si>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</si>
  <si>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</si>
  <si>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</si>
  <si>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</si>
  <si>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</si>
  <si>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</si>
  <si>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</si>
  <si>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</si>
  <si>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</si>
  <si>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</si>
  <si>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</si>
  <si>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</si>
  <si>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</si>
  <si>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</si>
  <si>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</si>
  <si>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</si>
  <si>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</si>
  <si>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</si>
  <si>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</si>
  <si>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</si>
  <si>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</si>
  <si>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</si>
  <si>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</si>
  <si>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</si>
  <si>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</si>
  <si>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</si>
  <si>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</si>
  <si>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</si>
  <si>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</si>
  <si>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</si>
  <si>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</si>
  <si>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</si>
  <si>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</si>
  <si>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</si>
  <si>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</si>
  <si>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</si>
  <si>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</si>
  <si>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</si>
  <si>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</si>
  <si>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</si>
  <si>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</si>
  <si>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</si>
  <si>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</si>
  <si>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</si>
  <si>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</si>
  <si>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</si>
  <si>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</si>
  <si>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</si>
  <si>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</si>
  <si>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</si>
  <si>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</si>
  <si>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</si>
  <si>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</si>
  <si>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</si>
  <si>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</si>
  <si>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</si>
  <si>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kg</t>
  </si>
  <si>
    <t>Calculations</t>
  </si>
  <si>
    <t>Assumptions</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</si>
  <si>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</si>
  <si>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</si>
  <si>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</si>
  <si>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</si>
  <si>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</si>
  <si>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</si>
  <si>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</si>
  <si>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</si>
  <si>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</si>
  <si>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</si>
  <si>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</si>
  <si>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</si>
  <si>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</si>
  <si>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</si>
  <si>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</si>
  <si>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</si>
  <si>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</si>
  <si>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</si>
  <si>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</si>
  <si>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</si>
  <si>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</si>
  <si>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</si>
  <si>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</si>
  <si>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</si>
  <si>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</si>
  <si>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</si>
  <si>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</si>
  <si>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</si>
  <si>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</si>
  <si>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</si>
  <si>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</si>
  <si>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</si>
  <si>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</si>
  <si>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</si>
  <si>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</si>
  <si>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OK</t>
  </si>
  <si>
    <t>Reference Flow</t>
  </si>
  <si>
    <t>Assumption #</t>
  </si>
  <si>
    <t>Description</t>
  </si>
  <si>
    <t>DS Sheet Information</t>
  </si>
  <si>
    <t>Worksheet</t>
  </si>
  <si>
    <t>Summary</t>
  </si>
  <si>
    <t>Data Summary</t>
  </si>
  <si>
    <t>Reference Source Info</t>
  </si>
  <si>
    <t>Data Quality Index</t>
  </si>
  <si>
    <t>(see DQI sheet for explanation)</t>
  </si>
  <si>
    <t>piece (pcs)</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</si>
  <si>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</si>
  <si>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</si>
  <si>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</si>
  <si>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</si>
  <si>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</si>
  <si>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</si>
  <si>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</si>
  <si>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</si>
  <si>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</si>
  <si>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</si>
  <si>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</si>
  <si>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</si>
  <si>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</si>
  <si>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</si>
  <si>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</si>
  <si>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</si>
  <si>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</si>
  <si>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</si>
  <si>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</si>
  <si>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The abbreviation "pcs" is used for the word, "piece" in the 'Data Summary' sheet</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</si>
  <si>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</si>
  <si>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</si>
  <si>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</si>
  <si>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</si>
  <si>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</si>
  <si>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</si>
  <si>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</si>
  <si>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</si>
  <si>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</si>
  <si>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</si>
  <si>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</si>
  <si>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</si>
  <si>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</si>
  <si>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</si>
  <si>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</si>
  <si>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</si>
  <si>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</si>
  <si>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</si>
  <si>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</si>
  <si>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</si>
  <si>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</si>
  <si>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</si>
  <si>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</si>
  <si>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</si>
  <si>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</si>
  <si>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</si>
  <si>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</si>
  <si>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</si>
  <si>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</si>
  <si>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</si>
  <si>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</si>
  <si>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</si>
  <si>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</si>
  <si>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</si>
  <si>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</si>
  <si>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</si>
  <si>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</si>
  <si>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</si>
  <si>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</si>
  <si>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</si>
  <si>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</si>
  <si>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</si>
  <si>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</si>
  <si>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</si>
  <si>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LNG Tanker Construction</t>
  </si>
  <si>
    <t>Japan</t>
  </si>
  <si>
    <t>1,2</t>
  </si>
  <si>
    <t>Aluminum</t>
  </si>
  <si>
    <t>[Technosphere] Amount of carbon steel (steel plate) used in the construction of one water carrier</t>
  </si>
  <si>
    <t>[Technosphere] Amount of stainless steel used in the construction of one water carrier</t>
  </si>
  <si>
    <t>[Technosphere] Amount of aluminum used in the construction of one water carrier</t>
  </si>
  <si>
    <t>Liquefied Natural Gas: Understanding the Basic Facts</t>
  </si>
  <si>
    <t>Energy Balance of Global CO2 Recycling and Amounts of Reduction of CO2 Emission</t>
  </si>
  <si>
    <t>DOE</t>
  </si>
  <si>
    <t>Hashimoto, K.</t>
  </si>
  <si>
    <t>Akiyama, E., Habazaki, H., Kawashima, A., Komori, M., Shimamura, K., Kumagai, N.</t>
  </si>
  <si>
    <t>2005</t>
  </si>
  <si>
    <t>1997</t>
  </si>
  <si>
    <t>March, 1997</t>
  </si>
  <si>
    <t>US DOE</t>
  </si>
  <si>
    <t>Tohoku University, Japan</t>
  </si>
  <si>
    <t>153-160</t>
  </si>
  <si>
    <t>Science Reports RITU</t>
  </si>
  <si>
    <t>2</t>
  </si>
  <si>
    <t>1991</t>
  </si>
  <si>
    <t>USA</t>
  </si>
  <si>
    <t>Average</t>
  </si>
  <si>
    <t>Page 9:  Frequently Used Conversions</t>
  </si>
  <si>
    <t>Section 7-1</t>
  </si>
  <si>
    <t>Calculations: Water Carrier mass and material requirements</t>
  </si>
  <si>
    <t>Tanker capacity</t>
  </si>
  <si>
    <t>m3</t>
  </si>
  <si>
    <t>Tanker delivery</t>
  </si>
  <si>
    <t>Construction Material Quantities</t>
  </si>
  <si>
    <t>Steel</t>
  </si>
  <si>
    <t>tons</t>
  </si>
  <si>
    <t>304 Stainless steel</t>
  </si>
  <si>
    <t>Assume 12 hours for maintenance, berthing/deberthing activities, etc. (at each port)</t>
  </si>
  <si>
    <t>Assumption</t>
  </si>
  <si>
    <t>Round trip time</t>
  </si>
  <si>
    <t>hrs</t>
  </si>
  <si>
    <t>Amount of LNG transported over vessel lifetime</t>
  </si>
  <si>
    <t>1 m3 LNG = 0.456 tonne LNG</t>
  </si>
  <si>
    <t>Ref 1</t>
  </si>
  <si>
    <t>Reference [2]</t>
  </si>
  <si>
    <t xml:space="preserve">Tanker operational lifetime is assumed to be 30 years. </t>
  </si>
  <si>
    <t>Assumption [2]</t>
  </si>
  <si>
    <t xml:space="preserve">Tanker has 5% heel. This assumption is consistent with the Water Carrier Transport, LNG Operations Process. </t>
  </si>
  <si>
    <t>Aluminum sheet [Metals]</t>
  </si>
  <si>
    <t>Steel plate, BF (85% Recovery Rate) [Metals]</t>
  </si>
  <si>
    <t>304 Stainless Steel Cold Rolled [Metals]</t>
  </si>
  <si>
    <t>[1], [2]</t>
  </si>
  <si>
    <t>2,2,5,3,1</t>
  </si>
  <si>
    <t>Requirements not met.</t>
  </si>
  <si>
    <t xml:space="preserve">Better data should be sought. Until then, sensitivity analysis should be run on all LNG tanker transport emissions. </t>
  </si>
  <si>
    <r>
      <t xml:space="preserve">This unit process is composed of this document and the file </t>
    </r>
    <r>
      <rPr>
        <i/>
        <sz val="10"/>
        <rFont val="Arial"/>
        <family val="2"/>
      </rPr>
      <t>DF_Stage2_C_LNG_Water_Tanker_125000m3_2010.01.doc</t>
    </r>
    <r>
      <rPr>
        <sz val="10"/>
        <rFont val="Tahoma"/>
        <family val="2"/>
      </rPr>
      <t xml:space="preserve">, which provides additional details regarding relevant calculations, data quality, and references. </t>
    </r>
  </si>
  <si>
    <t>N/A</t>
  </si>
  <si>
    <r>
      <t xml:space="preserve">DOE. 2005. </t>
    </r>
    <r>
      <rPr>
        <i/>
        <sz val="10"/>
        <rFont val="Arial"/>
        <family val="2"/>
      </rPr>
      <t>Liquefied Natural Gas: Understanding the Basic Facts</t>
    </r>
    <r>
      <rPr>
        <sz val="10"/>
        <rFont val="Arial"/>
        <family val="2"/>
      </rPr>
      <t>. U.S. Department of Energy. http://www.fossil.energy.gov/programs/oilgas/publications/lng/LNG_primerupd.pdf (Accessed December 18, 2009).</t>
    </r>
  </si>
  <si>
    <r>
      <t xml:space="preserve">Hashimoto, K </t>
    </r>
    <r>
      <rPr>
        <i/>
        <sz val="10"/>
        <rFont val="Arial"/>
        <family val="2"/>
      </rPr>
      <t>et al</t>
    </r>
    <r>
      <rPr>
        <sz val="10"/>
        <rFont val="Arial"/>
        <family val="2"/>
      </rPr>
      <t xml:space="preserve">. 1997. "Energy Balance of Global CO2 Recycling and Amounts of Reduction of CO2 Emission."  </t>
    </r>
    <r>
      <rPr>
        <i/>
        <sz val="10"/>
        <rFont val="Arial"/>
        <family val="2"/>
      </rPr>
      <t>Science Reports RITU</t>
    </r>
    <r>
      <rPr>
        <sz val="10"/>
        <rFont val="Arial"/>
        <family val="2"/>
      </rPr>
      <t xml:space="preserve"> 2:153-160. http://ir.library.tohoku.ac.jp/re/bitstream/10097/28667/1/KJ00004200800.pdf (Accessed December 18, 2009).</t>
    </r>
  </si>
  <si>
    <r>
      <t>Water Carrier, 125,000 m</t>
    </r>
    <r>
      <rPr>
        <vertAlign val="superscript"/>
        <sz val="10"/>
        <rFont val="Arial"/>
        <family val="2"/>
      </rPr>
      <t>3</t>
    </r>
    <r>
      <rPr>
        <sz val="10"/>
        <rFont val="Arial"/>
        <family val="2"/>
      </rPr>
      <t xml:space="preserve"> LNG Tanker, Construction</t>
    </r>
  </si>
  <si>
    <r>
      <t>Water Carrier, 125,000 m</t>
    </r>
    <r>
      <rPr>
        <vertAlign val="superscript"/>
        <sz val="10"/>
        <rFont val="Arial"/>
        <family val="2"/>
      </rPr>
      <t>3</t>
    </r>
    <r>
      <rPr>
        <sz val="10"/>
        <rFont val="Arial"/>
        <family val="2"/>
      </rPr>
      <t xml:space="preserve"> LNG Tanker</t>
    </r>
  </si>
  <si>
    <r>
      <t>This process constructs an LNG tanker water carrier with 125,000 m</t>
    </r>
    <r>
      <rPr>
        <vertAlign val="superscript"/>
        <sz val="10"/>
        <rFont val="Arial"/>
        <family val="2"/>
      </rPr>
      <t>3</t>
    </r>
    <r>
      <rPr>
        <sz val="10"/>
        <rFont val="Arial"/>
        <family val="2"/>
      </rPr>
      <t xml:space="preserve"> load capacity (before heel). The material requirements and weights are determined for construction of a single tanker. </t>
    </r>
  </si>
  <si>
    <t>Water Carrier, 125000 m3 LNG Tanker [Construction]</t>
  </si>
  <si>
    <t>NETL Life Cycle Inventory Data - Detailed Spreadsheet Documentation</t>
  </si>
  <si>
    <t>pcs</t>
  </si>
  <si>
    <t>http://www.fossil.energy.gov/programs/oilgas/publications/lng/LNG_primerupd.pdf (Accessed December 18, 2009)</t>
  </si>
  <si>
    <t>http://ir.library.tohoku.ac.jp/re/bitstream/10097/28667/1/KJ00004200800.pdf (Accessed December 18, 2009)</t>
  </si>
  <si>
    <t>Item</t>
  </si>
  <si>
    <t>short ton</t>
  </si>
  <si>
    <r>
      <t>This document should be cited as:</t>
    </r>
    <r>
      <rPr>
        <i/>
        <sz val="10"/>
        <rFont val="Arial"/>
        <family val="2"/>
      </rPr>
      <t xml:space="preserve"> </t>
    </r>
    <r>
      <rPr>
        <sz val="10"/>
        <rFont val="Arial"/>
        <family val="2"/>
      </rPr>
      <t xml:space="preserve">NETL (2009). </t>
    </r>
    <r>
      <rPr>
        <i/>
        <sz val="10"/>
        <rFont val="Arial"/>
        <family val="2"/>
      </rPr>
      <t>NETL Life Cycle Inventory Data – Unit Process: Water Carrier, 125000 m</t>
    </r>
    <r>
      <rPr>
        <i/>
        <vertAlign val="superscript"/>
        <sz val="10"/>
        <rFont val="Arial"/>
        <family val="2"/>
      </rPr>
      <t xml:space="preserve">3 </t>
    </r>
    <r>
      <rPr>
        <i/>
        <sz val="10"/>
        <rFont val="Arial"/>
        <family val="2"/>
      </rPr>
      <t xml:space="preserve">LNG Tanker, Construction. </t>
    </r>
    <r>
      <rPr>
        <sz val="10"/>
        <rFont val="Arial"/>
        <family val="2"/>
      </rPr>
      <t xml:space="preserve">U.S. Department of Energy, National Energy Technology Laboratory. Last Updated: October 2010 (version 01). </t>
    </r>
    <r>
      <rPr>
        <i/>
        <sz val="10"/>
        <rFont val="Arial"/>
        <family val="2"/>
      </rPr>
      <t>www.netl.doe.gov/energy-analyses (http://www.netl.doe.gov/energy-analyses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</si>
</sst>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_(* #,##0.0_);_(* \(#,##0.0\);_(* &quot;-&quot;??_);_(@_)"/>
    <numFmt numFmtId="188" formatCode="[$-409]dddd\,\ mmmm\ dd\,\ yyyy"/>
    <numFmt numFmtId="189" formatCode="[$-409]h:mm:ss\ AM/PM"/>
  </numFmts>
  <fonts count="68">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i/>
      <vertAlign val="superscript"/>
      <sz val="10"/>
      <name val="Arial"/>
      <family val="2"/>
    </font>
    <font>
      <vertAlign val="superscript"/>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vertAlign val="superscrip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5"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3" fillId="0" borderId="0" applyNumberFormat="0" applyFill="0" applyBorder="0" applyAlignment="0" applyProtection="0"/>
    <xf numFmtId="0" fontId="64" fillId="0" borderId="12" applyNumberFormat="0" applyFill="0" applyAlignment="0" applyProtection="0"/>
    <xf numFmtId="0" fontId="65" fillId="0" borderId="0" applyNumberFormat="0" applyFill="0" applyBorder="0" applyAlignment="0" applyProtection="0"/>
    <xf numFmtId="168" fontId="0" fillId="0" borderId="0">
      <alignment horizontal="center" vertical="center"/>
      <protection/>
    </xf>
  </cellStyleXfs>
  <cellXfs count="267">
    <xf numFmtId="0" fontId="0" fillId="0" borderId="0" xfId="0" applyAlignment="1">
      <alignment/>
    </xf>
    <xf numFmtId="0" fontId="1" fillId="36" borderId="0" xfId="0" applyFont="1" applyFill="1" applyAlignment="1">
      <alignment/>
    </xf>
    <xf numFmtId="0" fontId="0" fillId="36" borderId="0" xfId="0" applyFill="1" applyAlignment="1">
      <alignment/>
    </xf>
    <xf numFmtId="0" fontId="15" fillId="0" borderId="0" xfId="0" applyFont="1" applyAlignment="1">
      <alignment/>
    </xf>
    <xf numFmtId="0" fontId="0" fillId="0" borderId="0" xfId="0" applyFill="1" applyAlignment="1">
      <alignment/>
    </xf>
    <xf numFmtId="0" fontId="66" fillId="0" borderId="0" xfId="0" applyFont="1" applyFill="1" applyAlignment="1">
      <alignment horizontal="center"/>
    </xf>
    <xf numFmtId="0" fontId="16" fillId="0" borderId="0" xfId="0" applyFont="1" applyFill="1" applyAlignment="1">
      <alignment/>
    </xf>
    <xf numFmtId="0" fontId="17"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3" xfId="0" applyFont="1" applyBorder="1" applyAlignment="1" applyProtection="1">
      <alignment vertical="top"/>
      <protection locked="0"/>
    </xf>
    <xf numFmtId="0" fontId="14"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7" borderId="0" xfId="0" applyFill="1" applyAlignment="1">
      <alignment/>
    </xf>
    <xf numFmtId="0" fontId="1" fillId="38" borderId="14" xfId="0" applyFont="1" applyFill="1" applyBorder="1" applyAlignment="1">
      <alignment horizontal="left" vertical="center"/>
    </xf>
    <xf numFmtId="0" fontId="1" fillId="0" borderId="15" xfId="0" applyFont="1" applyBorder="1" applyAlignment="1">
      <alignment horizontal="left"/>
    </xf>
    <xf numFmtId="0" fontId="1" fillId="0" borderId="15" xfId="0" applyFont="1" applyBorder="1" applyAlignment="1">
      <alignment horizontal="left" wrapText="1"/>
    </xf>
    <xf numFmtId="0" fontId="1" fillId="37" borderId="15" xfId="0" applyFont="1" applyFill="1" applyBorder="1" applyAlignment="1">
      <alignment horizontal="left" wrapText="1"/>
    </xf>
    <xf numFmtId="0" fontId="1" fillId="38" borderId="16" xfId="0" applyFont="1" applyFill="1" applyBorder="1" applyAlignment="1">
      <alignment horizontal="left" vertical="center"/>
    </xf>
    <xf numFmtId="0" fontId="1" fillId="38" borderId="17" xfId="0" applyFont="1" applyFill="1" applyBorder="1" applyAlignment="1">
      <alignment horizontal="left" vertical="center"/>
    </xf>
    <xf numFmtId="0" fontId="1" fillId="38" borderId="18" xfId="0" applyFont="1" applyFill="1" applyBorder="1" applyAlignment="1">
      <alignment horizontal="left" vertical="center"/>
    </xf>
    <xf numFmtId="0" fontId="1" fillId="38" borderId="14" xfId="0" applyFont="1" applyFill="1" applyBorder="1" applyAlignment="1">
      <alignment horizontal="left" vertical="center" wrapText="1"/>
    </xf>
    <xf numFmtId="1" fontId="0" fillId="0" borderId="13" xfId="0" applyNumberFormat="1" applyBorder="1" applyAlignment="1" applyProtection="1">
      <alignment/>
      <protection locked="0"/>
    </xf>
    <xf numFmtId="0" fontId="0" fillId="36" borderId="0" xfId="59" applyFill="1">
      <alignment/>
      <protection/>
    </xf>
    <xf numFmtId="0" fontId="0" fillId="0" borderId="0" xfId="59">
      <alignment/>
      <protection/>
    </xf>
    <xf numFmtId="0" fontId="1" fillId="36" borderId="0" xfId="59" applyFont="1" applyFill="1">
      <alignment/>
      <protection/>
    </xf>
    <xf numFmtId="0" fontId="1" fillId="38" borderId="13" xfId="59" applyFont="1" applyFill="1" applyBorder="1" applyAlignment="1">
      <alignment horizontal="left"/>
      <protection/>
    </xf>
    <xf numFmtId="0" fontId="0" fillId="0" borderId="14" xfId="59" applyFont="1" applyBorder="1" applyAlignment="1" applyProtection="1">
      <alignment/>
      <protection locked="0"/>
    </xf>
    <xf numFmtId="0" fontId="0" fillId="0" borderId="19" xfId="59" applyBorder="1" applyAlignment="1" applyProtection="1">
      <alignment/>
      <protection locked="0"/>
    </xf>
    <xf numFmtId="0" fontId="0" fillId="0" borderId="20" xfId="59" applyBorder="1" applyProtection="1">
      <alignment/>
      <protection locked="0"/>
    </xf>
    <xf numFmtId="0" fontId="0" fillId="36" borderId="0" xfId="59" applyFill="1" applyAlignment="1">
      <alignment horizontal="center"/>
      <protection/>
    </xf>
    <xf numFmtId="0" fontId="0" fillId="36" borderId="0" xfId="59" applyFill="1" applyAlignment="1">
      <alignment horizontal="right"/>
      <protection/>
    </xf>
    <xf numFmtId="0" fontId="0" fillId="0" borderId="16" xfId="59" applyFill="1" applyBorder="1">
      <alignment/>
      <protection/>
    </xf>
    <xf numFmtId="0" fontId="0" fillId="0" borderId="18" xfId="59" applyFill="1" applyBorder="1">
      <alignmen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3" xfId="59" applyBorder="1" applyAlignment="1" applyProtection="1">
      <alignment horizontal="left"/>
      <protection locked="0"/>
    </xf>
    <xf numFmtId="0" fontId="13" fillId="36" borderId="0" xfId="59" applyFont="1" applyFill="1" applyAlignment="1">
      <alignment horizontal="center"/>
      <protection/>
    </xf>
    <xf numFmtId="0" fontId="1" fillId="38" borderId="13" xfId="59" applyFont="1" applyFill="1" applyBorder="1" applyAlignment="1">
      <alignment horizontal="center"/>
      <protection/>
    </xf>
    <xf numFmtId="0" fontId="0" fillId="0" borderId="13" xfId="59" applyBorder="1" applyProtection="1">
      <alignment/>
      <protection locked="0"/>
    </xf>
    <xf numFmtId="0" fontId="0" fillId="0" borderId="13" xfId="59" applyFont="1" applyBorder="1" applyProtection="1">
      <alignment/>
      <protection locked="0"/>
    </xf>
    <xf numFmtId="0" fontId="0" fillId="0" borderId="21" xfId="59" applyBorder="1" applyAlignment="1" applyProtection="1">
      <alignment/>
      <protection locked="0"/>
    </xf>
    <xf numFmtId="0" fontId="1" fillId="39" borderId="13" xfId="59" applyFont="1" applyFill="1" applyBorder="1">
      <alignment/>
      <protection/>
    </xf>
    <xf numFmtId="0" fontId="0" fillId="39" borderId="13" xfId="59" applyFill="1" applyBorder="1">
      <alignment/>
      <protection/>
    </xf>
    <xf numFmtId="0" fontId="0" fillId="39" borderId="13" xfId="59" applyFill="1" applyBorder="1" applyAlignment="1">
      <alignment horizontal="left"/>
      <protection/>
    </xf>
    <xf numFmtId="0" fontId="0" fillId="39" borderId="21" xfId="59" applyFill="1" applyBorder="1" applyAlignment="1">
      <alignment/>
      <protection/>
    </xf>
    <xf numFmtId="0" fontId="0" fillId="39" borderId="19" xfId="59" applyFill="1" applyBorder="1" applyAlignment="1">
      <alignment/>
      <protection/>
    </xf>
    <xf numFmtId="0" fontId="0" fillId="0" borderId="13" xfId="59" applyBorder="1" applyAlignment="1" applyProtection="1">
      <alignment vertical="top"/>
      <protection locked="0"/>
    </xf>
    <xf numFmtId="0" fontId="0" fillId="40"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0" fillId="0" borderId="13" xfId="59" applyFont="1" applyBorder="1" applyAlignment="1" applyProtection="1">
      <alignment vertical="top" wrapText="1"/>
      <protection locked="0"/>
    </xf>
    <xf numFmtId="0" fontId="1" fillId="39" borderId="13" xfId="59" applyFont="1" applyFill="1" applyBorder="1" applyAlignment="1">
      <alignment vertical="top"/>
      <protection/>
    </xf>
    <xf numFmtId="0" fontId="0" fillId="39" borderId="13" xfId="59" applyFill="1" applyBorder="1" applyAlignment="1">
      <alignment vertical="top"/>
      <protection/>
    </xf>
    <xf numFmtId="0" fontId="0" fillId="39" borderId="13" xfId="59" applyFill="1" applyBorder="1" applyAlignment="1">
      <alignment horizontal="center" vertical="top"/>
      <protection/>
    </xf>
    <xf numFmtId="0" fontId="0" fillId="39" borderId="13" xfId="59" applyFill="1" applyBorder="1" applyAlignment="1">
      <alignment vertical="top" wrapText="1"/>
      <protection/>
    </xf>
    <xf numFmtId="0" fontId="0" fillId="0" borderId="0" xfId="59" applyFont="1">
      <alignment/>
      <protection/>
    </xf>
    <xf numFmtId="0" fontId="0" fillId="39" borderId="13" xfId="59" applyFont="1" applyFill="1" applyBorder="1" applyAlignment="1">
      <alignment vertical="top"/>
      <protection/>
    </xf>
    <xf numFmtId="0" fontId="0" fillId="39" borderId="13"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0" borderId="13" xfId="59"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3" xfId="0" applyBorder="1" applyAlignment="1" applyProtection="1">
      <alignment vertical="center"/>
      <protection locked="0"/>
    </xf>
    <xf numFmtId="0" fontId="1" fillId="38" borderId="0" xfId="59" applyFont="1" applyFill="1" applyAlignment="1">
      <alignment vertical="top" wrapText="1"/>
      <protection/>
    </xf>
    <xf numFmtId="0" fontId="11" fillId="38" borderId="0" xfId="59" applyFont="1" applyFill="1" applyAlignment="1">
      <alignment horizontal="left" vertical="top" wrapText="1"/>
      <protection/>
    </xf>
    <xf numFmtId="0" fontId="0" fillId="38" borderId="0" xfId="59" applyFill="1" applyAlignment="1">
      <alignment horizontal="left" vertical="top" wrapText="1"/>
      <protection/>
    </xf>
    <xf numFmtId="0" fontId="0" fillId="38" borderId="0" xfId="59" applyFill="1" applyAlignment="1">
      <alignment vertical="top" wrapText="1"/>
      <protection/>
    </xf>
    <xf numFmtId="0" fontId="0" fillId="41" borderId="0" xfId="59" applyFill="1" applyAlignment="1" applyProtection="1">
      <alignment vertical="top" wrapText="1"/>
      <protection hidden="1"/>
    </xf>
    <xf numFmtId="0" fontId="1" fillId="41" borderId="0" xfId="59" applyFont="1" applyFill="1" applyAlignment="1" applyProtection="1">
      <alignment horizontal="left" vertical="top" wrapText="1"/>
      <protection hidden="1"/>
    </xf>
    <xf numFmtId="0" fontId="1" fillId="41" borderId="0" xfId="59" applyFont="1" applyFill="1" applyAlignment="1" applyProtection="1">
      <alignment horizontal="center" vertical="top" wrapText="1"/>
      <protection hidden="1"/>
    </xf>
    <xf numFmtId="0" fontId="1" fillId="41"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2"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2" borderId="0" xfId="59" applyFill="1" applyAlignment="1">
      <alignment vertical="top" wrapText="1"/>
      <protection/>
    </xf>
    <xf numFmtId="0" fontId="0" fillId="42" borderId="0" xfId="59" applyFill="1" applyAlignment="1" applyProtection="1">
      <alignment horizontal="left" vertical="top" wrapText="1"/>
      <protection locked="0"/>
    </xf>
    <xf numFmtId="0" fontId="0" fillId="42" borderId="0" xfId="59" applyFont="1" applyFill="1" applyAlignment="1" applyProtection="1">
      <alignment horizontal="left" vertical="top" wrapText="1"/>
      <protection locked="0"/>
    </xf>
    <xf numFmtId="0" fontId="0" fillId="42" borderId="0" xfId="59" applyFill="1" applyAlignment="1" applyProtection="1">
      <alignment vertical="top" wrapText="1"/>
      <protection locked="0"/>
    </xf>
    <xf numFmtId="0" fontId="0" fillId="42" borderId="0" xfId="59" applyFont="1" applyFill="1" applyAlignment="1" applyProtection="1">
      <alignment vertical="top" wrapText="1"/>
      <protection locked="0"/>
    </xf>
    <xf numFmtId="0" fontId="0" fillId="42" borderId="0" xfId="59" applyFill="1" applyProtection="1">
      <alignment/>
      <protection locked="0"/>
    </xf>
    <xf numFmtId="0" fontId="13" fillId="42"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2" borderId="0" xfId="55" applyFont="1" applyFill="1" applyAlignment="1" applyProtection="1">
      <alignment horizontal="left" vertical="top" wrapText="1"/>
      <protection locked="0"/>
    </xf>
    <xf numFmtId="49" fontId="0" fillId="42" borderId="0" xfId="59" applyNumberFormat="1" applyFill="1" applyAlignment="1" applyProtection="1">
      <alignment horizontal="left" vertical="top" wrapText="1"/>
      <protection locked="0"/>
    </xf>
    <xf numFmtId="49" fontId="0" fillId="42" borderId="0" xfId="59" applyNumberFormat="1" applyFill="1" applyAlignment="1" applyProtection="1">
      <alignment vertical="top" wrapText="1"/>
      <protection locked="0"/>
    </xf>
    <xf numFmtId="49" fontId="0" fillId="42" borderId="0" xfId="59" applyNumberFormat="1" applyFill="1" applyProtection="1">
      <alignment/>
      <protection locked="0"/>
    </xf>
    <xf numFmtId="0" fontId="12" fillId="42"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2" borderId="0" xfId="59" applyNumberFormat="1" applyFont="1" applyFill="1" applyAlignment="1" applyProtection="1">
      <alignment horizontal="left" vertical="top" wrapText="1"/>
      <protection locked="0"/>
    </xf>
    <xf numFmtId="0" fontId="13" fillId="42" borderId="0" xfId="59" applyFont="1" applyFill="1" applyAlignment="1" applyProtection="1">
      <alignment horizontal="left" vertical="top" wrapText="1"/>
      <protection locked="0"/>
    </xf>
    <xf numFmtId="0" fontId="13" fillId="42" borderId="0" xfId="59" applyFont="1" applyFill="1" applyAlignment="1" applyProtection="1">
      <alignment vertical="top" wrapText="1"/>
      <protection locked="0"/>
    </xf>
    <xf numFmtId="0" fontId="0" fillId="42" borderId="0" xfId="59" applyFont="1" applyFill="1" applyProtection="1">
      <alignment/>
      <protection locked="0"/>
    </xf>
    <xf numFmtId="0" fontId="0" fillId="43" borderId="0" xfId="59" applyFill="1" applyAlignment="1">
      <alignment vertical="top" wrapText="1"/>
      <protection/>
    </xf>
    <xf numFmtId="0" fontId="0" fillId="43"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0" xfId="59" applyAlignment="1">
      <alignment horizontal="left"/>
      <protection/>
    </xf>
    <xf numFmtId="0" fontId="0" fillId="0" borderId="0" xfId="59" applyFill="1">
      <alignment/>
      <protection/>
    </xf>
    <xf numFmtId="0" fontId="16" fillId="0" borderId="0" xfId="59" applyFont="1" applyFill="1">
      <alignment/>
      <protection/>
    </xf>
    <xf numFmtId="0" fontId="0" fillId="0" borderId="0" xfId="59" applyFont="1" applyAlignment="1">
      <alignment horizontal="left" wrapText="1"/>
      <protection/>
    </xf>
    <xf numFmtId="0" fontId="66" fillId="0" borderId="0" xfId="59" applyFont="1" applyFill="1" applyAlignment="1">
      <alignment horizontal="center"/>
      <protection/>
    </xf>
    <xf numFmtId="0" fontId="23" fillId="44" borderId="0" xfId="0" applyFont="1" applyFill="1" applyAlignment="1">
      <alignment/>
    </xf>
    <xf numFmtId="0" fontId="0" fillId="44" borderId="0" xfId="0" applyFill="1" applyAlignment="1">
      <alignment/>
    </xf>
    <xf numFmtId="0" fontId="1" fillId="40" borderId="22" xfId="0" applyFont="1" applyFill="1" applyBorder="1" applyAlignment="1">
      <alignment horizontal="center"/>
    </xf>
    <xf numFmtId="0" fontId="7" fillId="0" borderId="22" xfId="0" applyFont="1" applyBorder="1" applyAlignment="1">
      <alignment wrapText="1"/>
    </xf>
    <xf numFmtId="0" fontId="21" fillId="0" borderId="22" xfId="0" applyFont="1" applyBorder="1" applyAlignment="1">
      <alignment wrapText="1"/>
    </xf>
    <xf numFmtId="0" fontId="1" fillId="0" borderId="23"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3" fillId="0" borderId="0" xfId="0" applyFont="1" applyFill="1" applyAlignment="1">
      <alignment/>
    </xf>
    <xf numFmtId="0" fontId="1"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18" fillId="0" borderId="0" xfId="0" applyFont="1" applyAlignment="1">
      <alignment/>
    </xf>
    <xf numFmtId="0" fontId="23" fillId="0" borderId="0" xfId="0" applyFont="1" applyFill="1" applyBorder="1" applyAlignment="1">
      <alignment horizontal="left"/>
    </xf>
    <xf numFmtId="0" fontId="19" fillId="0" borderId="0" xfId="0" applyFont="1" applyAlignment="1">
      <alignment/>
    </xf>
    <xf numFmtId="0" fontId="0" fillId="0" borderId="30" xfId="0" applyBorder="1" applyAlignment="1">
      <alignment/>
    </xf>
    <xf numFmtId="0" fontId="0" fillId="0" borderId="31" xfId="0" applyBorder="1" applyAlignment="1">
      <alignment/>
    </xf>
    <xf numFmtId="0" fontId="0" fillId="0" borderId="29" xfId="0" applyFont="1" applyBorder="1" applyAlignment="1">
      <alignment/>
    </xf>
    <xf numFmtId="0" fontId="4" fillId="0" borderId="0" xfId="0" applyFont="1" applyFill="1" applyAlignment="1">
      <alignment horizontal="center"/>
    </xf>
    <xf numFmtId="0" fontId="67" fillId="0" borderId="21" xfId="59" applyFont="1" applyBorder="1" applyAlignment="1" applyProtection="1">
      <alignment/>
      <protection locked="0"/>
    </xf>
    <xf numFmtId="0" fontId="0" fillId="0" borderId="14" xfId="0" applyBorder="1" applyAlignment="1" applyProtection="1">
      <alignment horizontal="left"/>
      <protection locked="0"/>
    </xf>
    <xf numFmtId="0" fontId="0" fillId="0" borderId="19" xfId="0" applyBorder="1" applyAlignment="1" applyProtection="1">
      <alignment horizontal="left"/>
      <protection locked="0"/>
    </xf>
    <xf numFmtId="0" fontId="0" fillId="0" borderId="13" xfId="0" applyBorder="1" applyAlignment="1">
      <alignment/>
    </xf>
    <xf numFmtId="0" fontId="0" fillId="40" borderId="13" xfId="0" applyFill="1" applyBorder="1" applyAlignment="1" applyProtection="1">
      <alignment vertical="top"/>
      <protection hidden="1"/>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0" borderId="13" xfId="0" applyBorder="1" applyAlignment="1">
      <alignment vertical="center"/>
    </xf>
    <xf numFmtId="0" fontId="0" fillId="40" borderId="13" xfId="0" applyFill="1" applyBorder="1" applyAlignment="1" applyProtection="1">
      <alignment vertical="center"/>
      <protection hidden="1"/>
    </xf>
    <xf numFmtId="0" fontId="0" fillId="0" borderId="13" xfId="0" applyFont="1" applyBorder="1" applyAlignment="1" applyProtection="1">
      <alignment vertical="center" wrapText="1"/>
      <protection locked="0"/>
    </xf>
    <xf numFmtId="0" fontId="0" fillId="0" borderId="0" xfId="0" applyAlignment="1">
      <alignment/>
    </xf>
    <xf numFmtId="0" fontId="1" fillId="0" borderId="0" xfId="0" applyFont="1" applyAlignment="1">
      <alignment/>
    </xf>
    <xf numFmtId="0" fontId="9" fillId="0" borderId="0" xfId="55" applyAlignment="1" applyProtection="1">
      <alignment/>
      <protection/>
    </xf>
    <xf numFmtId="0" fontId="0" fillId="0" borderId="13" xfId="0" applyFont="1" applyBorder="1" applyAlignment="1">
      <alignment vertical="center" wrapText="1"/>
    </xf>
    <xf numFmtId="0" fontId="0" fillId="0" borderId="32" xfId="0" applyFont="1" applyBorder="1" applyAlignment="1">
      <alignment horizontal="left" vertical="center" wrapText="1"/>
    </xf>
    <xf numFmtId="0" fontId="0" fillId="0" borderId="20" xfId="59" applyFont="1" applyBorder="1" applyAlignment="1">
      <alignment horizontal="center" vertical="center" wrapText="1"/>
      <protection/>
    </xf>
    <xf numFmtId="0" fontId="0" fillId="0" borderId="20" xfId="59" applyFont="1" applyBorder="1" applyAlignment="1">
      <alignment horizontal="center" vertical="center"/>
      <protection/>
    </xf>
    <xf numFmtId="0" fontId="0" fillId="0" borderId="32" xfId="0" applyFont="1" applyBorder="1" applyAlignment="1">
      <alignment horizontal="center" vertical="center" wrapText="1"/>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0" fillId="0" borderId="32" xfId="59" applyFont="1" applyBorder="1" applyAlignment="1">
      <alignment horizontal="center" vertical="center" wrapText="1"/>
      <protection/>
    </xf>
    <xf numFmtId="0" fontId="1" fillId="0" borderId="13" xfId="59" applyFont="1" applyBorder="1" applyAlignment="1">
      <alignment horizontal="left" vertical="center"/>
      <protection/>
    </xf>
    <xf numFmtId="177" fontId="0" fillId="37" borderId="0" xfId="42" applyNumberFormat="1" applyFont="1" applyFill="1" applyAlignment="1">
      <alignment/>
    </xf>
    <xf numFmtId="0" fontId="0" fillId="45" borderId="33" xfId="0" applyFont="1" applyFill="1" applyBorder="1" applyAlignment="1">
      <alignment horizontal="left" vertical="center"/>
    </xf>
    <xf numFmtId="0" fontId="0" fillId="45" borderId="30"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34" xfId="0" applyFont="1" applyFill="1" applyBorder="1" applyAlignment="1">
      <alignment horizontal="left" vertical="center"/>
    </xf>
    <xf numFmtId="0" fontId="28" fillId="0" borderId="0" xfId="0" applyFont="1" applyAlignment="1">
      <alignment/>
    </xf>
    <xf numFmtId="0" fontId="14" fillId="0" borderId="0" xfId="0" applyFont="1" applyAlignment="1">
      <alignment/>
    </xf>
    <xf numFmtId="0" fontId="28" fillId="0" borderId="0" xfId="0" applyFont="1" applyAlignment="1">
      <alignment/>
    </xf>
    <xf numFmtId="177" fontId="0" fillId="0" borderId="13" xfId="42" applyNumberFormat="1" applyFont="1" applyBorder="1" applyAlignment="1">
      <alignment vertical="center"/>
    </xf>
    <xf numFmtId="177" fontId="0" fillId="0" borderId="13" xfId="42" applyNumberFormat="1" applyFont="1" applyBorder="1" applyAlignment="1" applyProtection="1">
      <alignment vertical="center"/>
      <protection locked="0"/>
    </xf>
    <xf numFmtId="177" fontId="0" fillId="40" borderId="13" xfId="42" applyNumberFormat="1" applyFont="1" applyFill="1" applyBorder="1" applyAlignment="1" applyProtection="1">
      <alignment vertical="center"/>
      <protection hidden="1"/>
    </xf>
    <xf numFmtId="0" fontId="22" fillId="46" borderId="35" xfId="0" applyFont="1" applyFill="1" applyBorder="1" applyAlignment="1">
      <alignment horizontal="center" vertical="center" textRotation="45"/>
    </xf>
    <xf numFmtId="0" fontId="22" fillId="46" borderId="36" xfId="0" applyFont="1" applyFill="1" applyBorder="1" applyAlignment="1">
      <alignment horizontal="center" vertical="center" textRotation="45"/>
    </xf>
    <xf numFmtId="0" fontId="0" fillId="46" borderId="21" xfId="0" applyFont="1" applyFill="1" applyBorder="1" applyAlignment="1">
      <alignment horizontal="left" vertical="center" wrapText="1"/>
    </xf>
    <xf numFmtId="0" fontId="0" fillId="46" borderId="37" xfId="0" applyFont="1" applyFill="1" applyBorder="1" applyAlignment="1">
      <alignment horizontal="left" vertical="center" wrapText="1"/>
    </xf>
    <xf numFmtId="0" fontId="0" fillId="46" borderId="34"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36" borderId="0" xfId="0" applyFont="1" applyFill="1" applyAlignment="1">
      <alignment horizontal="left" wrapText="1"/>
    </xf>
    <xf numFmtId="0" fontId="5" fillId="36" borderId="0" xfId="0" applyFont="1" applyFill="1" applyAlignment="1">
      <alignment horizontal="center"/>
    </xf>
    <xf numFmtId="0" fontId="0" fillId="38" borderId="16"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0" fillId="38" borderId="18" xfId="0" applyFont="1" applyFill="1" applyBorder="1" applyAlignment="1">
      <alignment horizontal="left" vertical="center" wrapText="1"/>
    </xf>
    <xf numFmtId="0" fontId="1" fillId="45" borderId="39" xfId="0" applyFont="1" applyFill="1" applyBorder="1" applyAlignment="1">
      <alignment horizontal="center" textRotation="45"/>
    </xf>
    <xf numFmtId="0" fontId="1" fillId="45" borderId="35" xfId="0" applyFont="1" applyFill="1" applyBorder="1" applyAlignment="1">
      <alignment horizontal="center" textRotation="45"/>
    </xf>
    <xf numFmtId="0" fontId="0" fillId="45" borderId="33" xfId="0" applyFont="1" applyFill="1" applyBorder="1" applyAlignment="1">
      <alignment horizontal="left" vertical="center" wrapText="1"/>
    </xf>
    <xf numFmtId="0" fontId="0" fillId="45" borderId="40" xfId="0" applyFont="1" applyFill="1" applyBorder="1" applyAlignment="1">
      <alignment horizontal="left" vertical="center" wrapText="1"/>
    </xf>
    <xf numFmtId="0" fontId="0" fillId="45" borderId="21" xfId="0" applyFont="1" applyFill="1" applyBorder="1" applyAlignment="1">
      <alignment horizontal="left" vertical="center" wrapText="1"/>
    </xf>
    <xf numFmtId="0" fontId="0" fillId="45" borderId="37" xfId="0" applyFont="1" applyFill="1" applyBorder="1" applyAlignment="1">
      <alignment horizontal="left" vertical="center" wrapText="1"/>
    </xf>
    <xf numFmtId="0" fontId="5" fillId="36" borderId="0" xfId="59" applyFont="1" applyFill="1" applyAlignment="1">
      <alignment horizontal="center"/>
      <protection/>
    </xf>
    <xf numFmtId="0" fontId="1" fillId="38" borderId="13" xfId="59" applyFont="1" applyFill="1" applyBorder="1" applyAlignment="1">
      <alignment horizontal="left"/>
      <protection/>
    </xf>
    <xf numFmtId="0" fontId="0" fillId="44" borderId="13" xfId="59" applyFill="1" applyBorder="1" applyAlignment="1" applyProtection="1">
      <alignment horizontal="left"/>
      <protection locked="0"/>
    </xf>
    <xf numFmtId="0" fontId="1" fillId="38" borderId="14" xfId="59" applyFont="1" applyFill="1" applyBorder="1" applyAlignment="1">
      <alignment horizontal="left" vertical="top"/>
      <protection/>
    </xf>
    <xf numFmtId="0" fontId="1" fillId="38" borderId="19" xfId="59" applyFont="1" applyFill="1" applyBorder="1" applyAlignment="1">
      <alignment horizontal="left" vertical="top"/>
      <protection/>
    </xf>
    <xf numFmtId="0" fontId="0" fillId="0" borderId="14" xfId="59" applyFont="1" applyBorder="1" applyAlignment="1" applyProtection="1">
      <alignment horizontal="left" vertical="top" wrapText="1"/>
      <protection locked="0"/>
    </xf>
    <xf numFmtId="0" fontId="0" fillId="0" borderId="21" xfId="59" applyFont="1" applyBorder="1" applyAlignment="1" applyProtection="1">
      <alignment horizontal="left" vertical="top" wrapText="1"/>
      <protection locked="0"/>
    </xf>
    <xf numFmtId="0" fontId="0" fillId="0" borderId="19" xfId="59" applyFont="1" applyBorder="1" applyAlignment="1" applyProtection="1">
      <alignment horizontal="left" vertical="top" wrapText="1"/>
      <protection locked="0"/>
    </xf>
    <xf numFmtId="0" fontId="2" fillId="0" borderId="16" xfId="59" applyFont="1" applyBorder="1" applyAlignment="1">
      <alignment horizontal="center"/>
      <protection/>
    </xf>
    <xf numFmtId="0" fontId="2" fillId="0" borderId="17" xfId="59" applyFont="1" applyBorder="1" applyAlignment="1">
      <alignment horizontal="center"/>
      <protection/>
    </xf>
    <xf numFmtId="0" fontId="2" fillId="0" borderId="18" xfId="59" applyFont="1" applyBorder="1" applyAlignment="1">
      <alignment horizontal="center"/>
      <protection/>
    </xf>
    <xf numFmtId="0" fontId="0" fillId="0" borderId="14" xfId="0" applyBorder="1" applyAlignment="1" applyProtection="1">
      <alignment horizontal="left"/>
      <protection locked="0"/>
    </xf>
    <xf numFmtId="0" fontId="0" fillId="0" borderId="19" xfId="0" applyBorder="1" applyAlignment="1" applyProtection="1">
      <alignment horizontal="left"/>
      <protection locked="0"/>
    </xf>
    <xf numFmtId="0" fontId="1" fillId="38" borderId="14" xfId="59" applyFont="1" applyFill="1" applyBorder="1" applyAlignment="1">
      <alignment horizontal="left"/>
      <protection/>
    </xf>
    <xf numFmtId="0" fontId="1" fillId="38" borderId="19" xfId="59" applyFont="1" applyFill="1" applyBorder="1" applyAlignment="1">
      <alignment horizontal="left"/>
      <protection/>
    </xf>
    <xf numFmtId="0" fontId="0" fillId="0" borderId="13" xfId="0" applyBorder="1" applyAlignment="1" applyProtection="1">
      <alignment horizontal="left"/>
      <protection locked="0"/>
    </xf>
    <xf numFmtId="0" fontId="1" fillId="38" borderId="14" xfId="59" applyFont="1" applyFill="1" applyBorder="1" applyAlignment="1">
      <alignment horizontal="left" vertical="center"/>
      <protection/>
    </xf>
    <xf numFmtId="0" fontId="1" fillId="38" borderId="19" xfId="59" applyFont="1" applyFill="1" applyBorder="1" applyAlignment="1">
      <alignment horizontal="left" vertical="center"/>
      <protection/>
    </xf>
    <xf numFmtId="0" fontId="0" fillId="0" borderId="13" xfId="59" applyBorder="1" applyAlignment="1" applyProtection="1">
      <alignment horizontal="center"/>
      <protection locked="0"/>
    </xf>
    <xf numFmtId="0" fontId="1" fillId="38" borderId="14" xfId="59" applyFont="1" applyFill="1" applyBorder="1" applyAlignment="1">
      <alignment horizontal="center"/>
      <protection/>
    </xf>
    <xf numFmtId="0" fontId="1" fillId="38" borderId="21" xfId="59" applyFont="1" applyFill="1" applyBorder="1" applyAlignment="1">
      <alignment horizontal="center"/>
      <protection/>
    </xf>
    <xf numFmtId="0" fontId="1" fillId="38" borderId="19" xfId="59" applyFont="1" applyFill="1" applyBorder="1" applyAlignment="1">
      <alignment horizontal="center"/>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7" fillId="0" borderId="16" xfId="0" applyFont="1" applyBorder="1" applyAlignment="1">
      <alignment wrapText="1"/>
    </xf>
    <xf numFmtId="0" fontId="7" fillId="0" borderId="18" xfId="0" applyFont="1" applyBorder="1" applyAlignment="1">
      <alignment wrapText="1"/>
    </xf>
    <xf numFmtId="0" fontId="1" fillId="0" borderId="14"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21" fillId="0" borderId="16" xfId="0" applyFont="1" applyBorder="1" applyAlignment="1">
      <alignment wrapText="1"/>
    </xf>
    <xf numFmtId="0" fontId="21" fillId="0" borderId="18" xfId="0" applyFont="1" applyBorder="1" applyAlignment="1">
      <alignment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0" fillId="0" borderId="25" xfId="0" applyNumberFormat="1" applyBorder="1" applyAlignment="1" applyProtection="1">
      <alignment wrapText="1"/>
      <protection locked="0"/>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21" fillId="0" borderId="16" xfId="0" applyFont="1" applyBorder="1" applyAlignment="1">
      <alignment/>
    </xf>
    <xf numFmtId="0" fontId="21" fillId="0" borderId="18" xfId="0" applyFont="1" applyBorder="1" applyAlignment="1">
      <alignment/>
    </xf>
    <xf numFmtId="0" fontId="66" fillId="0" borderId="0" xfId="59" applyFont="1" applyFill="1" applyAlignment="1">
      <alignment horizontal="center"/>
      <protection/>
    </xf>
    <xf numFmtId="0" fontId="1" fillId="40" borderId="43" xfId="0" applyFont="1" applyFill="1" applyBorder="1" applyAlignment="1">
      <alignment horizontal="center" wrapText="1"/>
    </xf>
    <xf numFmtId="0" fontId="1" fillId="40" borderId="23" xfId="0" applyFont="1" applyFill="1" applyBorder="1" applyAlignment="1">
      <alignment horizontal="center" wrapText="1"/>
    </xf>
    <xf numFmtId="0" fontId="1" fillId="40" borderId="16" xfId="0" applyFont="1" applyFill="1" applyBorder="1" applyAlignment="1">
      <alignment horizontal="center"/>
    </xf>
    <xf numFmtId="0" fontId="1" fillId="40" borderId="17" xfId="0" applyFont="1" applyFill="1" applyBorder="1" applyAlignment="1">
      <alignment horizontal="center"/>
    </xf>
    <xf numFmtId="0" fontId="1" fillId="40" borderId="18" xfId="0" applyFont="1" applyFill="1" applyBorder="1" applyAlignment="1">
      <alignment horizontal="center"/>
    </xf>
    <xf numFmtId="0" fontId="1" fillId="0" borderId="43" xfId="0" applyFont="1" applyBorder="1" applyAlignment="1">
      <alignment horizontal="center" wrapText="1"/>
    </xf>
    <xf numFmtId="0" fontId="1" fillId="0" borderId="44" xfId="0" applyFont="1" applyBorder="1" applyAlignment="1">
      <alignment horizontal="center" wrapText="1"/>
    </xf>
    <xf numFmtId="0" fontId="1" fillId="0" borderId="23" xfId="0" applyFont="1" applyBorder="1" applyAlignment="1">
      <alignment horizontal="center" wrapText="1"/>
    </xf>
    <xf numFmtId="0" fontId="7" fillId="0" borderId="17" xfId="0" applyFont="1" applyBorder="1" applyAlignment="1">
      <alignment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right" vertic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9">
    <dxf>
      <font>
        <color indexed="44"/>
      </font>
    </dxf>
    <dxf>
      <font>
        <color indexed="44"/>
      </font>
    </dxf>
    <dxf>
      <font>
        <color indexed="9"/>
      </font>
    </dxf>
    <dxf>
      <font>
        <color indexed="44"/>
      </font>
    </dxf>
    <dxf>
      <font>
        <color indexed="9"/>
      </font>
    </dxf>
    <dxf>
      <font>
        <color indexed="44"/>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13</xdr:col>
      <xdr:colOff>161925</xdr:colOff>
      <xdr:row>17</xdr:row>
      <xdr:rowOff>114300</xdr:rowOff>
    </xdr:to>
    <xdr:sp>
      <xdr:nvSpPr>
        <xdr:cNvPr id="1" name="Text Box 13"/>
        <xdr:cNvSpPr txBox="1">
          <a:spLocks noChangeArrowheads="1"/>
        </xdr:cNvSpPr>
      </xdr:nvSpPr>
      <xdr:spPr>
        <a:xfrm>
          <a:off x="6753225" y="1743075"/>
          <a:ext cx="687705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piece (pcs) of Water Carrier, 125,000 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LNG tanker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amount of carbon steel, stainless steel, and aluminum required for the construction of a LNG tanker water carrier (e.g., 1 piece [pcs] of water carrier, LNG tanker) needed to transport LNG from foreign facilities to domestic ports. The number of water carriers (or portions of carrier capacities) required to transport LNG is evaluated in a separate assembly sheet. This sheet provides construction data only for a single tanker.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w</a:t>
          </a:r>
          <a:r>
            <a:rPr lang="en-US" cap="none" sz="1000" b="0" i="0" u="none" baseline="0">
              <a:solidFill>
                <a:srgbClr val="000000"/>
              </a:solidFill>
              <a:latin typeface="Arial"/>
              <a:ea typeface="Arial"/>
              <a:cs typeface="Arial"/>
            </a:rPr>
            <a:t>ater carrier, 125,000 m</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LNG tanker</a:t>
          </a:r>
          <a:r>
            <a:rPr lang="en-US" cap="none" sz="1000" b="0" i="0" u="none" baseline="0">
              <a:solidFill>
                <a:srgbClr val="000000"/>
              </a:solidFill>
              <a:latin typeface="Arial"/>
              <a:ea typeface="Arial"/>
              <a:cs typeface="Arial"/>
            </a:rPr>
            <a:t>).</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813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813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813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813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194" t="s">
        <v>271</v>
      </c>
      <c r="C1" s="194"/>
      <c r="D1" s="194"/>
      <c r="E1" s="194"/>
      <c r="F1" s="194"/>
      <c r="G1" s="194"/>
      <c r="H1" s="194"/>
      <c r="I1" s="194"/>
      <c r="J1" s="194"/>
      <c r="K1" s="194"/>
      <c r="L1" s="194"/>
      <c r="M1" s="194"/>
      <c r="N1" s="194"/>
      <c r="O1" s="194"/>
    </row>
    <row r="2" spans="2:15" ht="21" thickBot="1">
      <c r="B2" s="194" t="s">
        <v>140</v>
      </c>
      <c r="C2" s="194"/>
      <c r="D2" s="194"/>
      <c r="E2" s="194"/>
      <c r="F2" s="194"/>
      <c r="G2" s="194"/>
      <c r="H2" s="194"/>
      <c r="I2" s="194"/>
      <c r="J2" s="194"/>
      <c r="K2" s="194"/>
      <c r="L2" s="194"/>
      <c r="M2" s="194"/>
      <c r="N2" s="194"/>
      <c r="O2" s="194"/>
    </row>
    <row r="3" spans="2:15" ht="12.75" customHeight="1" thickBot="1">
      <c r="B3" s="2"/>
      <c r="C3" s="18" t="s">
        <v>168</v>
      </c>
      <c r="D3" s="22" t="str">
        <f>'Data Summary'!D4</f>
        <v>Water Carrier, 125,000 m3 LNG Tanker, Construction</v>
      </c>
      <c r="E3" s="23"/>
      <c r="F3" s="23"/>
      <c r="G3" s="23"/>
      <c r="H3" s="23"/>
      <c r="I3" s="23"/>
      <c r="J3" s="23"/>
      <c r="K3" s="23"/>
      <c r="L3" s="23"/>
      <c r="M3" s="24"/>
      <c r="N3" s="2"/>
      <c r="O3" s="2"/>
    </row>
    <row r="4" spans="2:15" ht="42.75" customHeight="1" thickBot="1">
      <c r="B4" s="2"/>
      <c r="C4" s="18" t="s">
        <v>169</v>
      </c>
      <c r="D4" s="195" t="str">
        <f>'Data Summary'!D6:M6</f>
        <v>This process constructs an LNG tanker water carrier with 125,000 m3 load capacity (before heel). The material requirements and weights are determined for construction of a single tanker. </v>
      </c>
      <c r="E4" s="196"/>
      <c r="F4" s="196"/>
      <c r="G4" s="196"/>
      <c r="H4" s="196"/>
      <c r="I4" s="196"/>
      <c r="J4" s="196"/>
      <c r="K4" s="196"/>
      <c r="L4" s="196"/>
      <c r="M4" s="197"/>
      <c r="N4" s="2"/>
      <c r="O4" s="2"/>
    </row>
    <row r="5" spans="2:15" ht="39" customHeight="1" thickBot="1">
      <c r="B5" s="2"/>
      <c r="C5" s="18" t="s">
        <v>170</v>
      </c>
      <c r="D5" s="195" t="s">
        <v>263</v>
      </c>
      <c r="E5" s="196"/>
      <c r="F5" s="196"/>
      <c r="G5" s="196"/>
      <c r="H5" s="196"/>
      <c r="I5" s="196"/>
      <c r="J5" s="196"/>
      <c r="K5" s="196"/>
      <c r="L5" s="196"/>
      <c r="M5" s="197"/>
      <c r="N5" s="2"/>
      <c r="O5" s="2"/>
    </row>
    <row r="6" spans="2:15" ht="56.25" customHeight="1" thickBot="1">
      <c r="B6" s="2"/>
      <c r="C6" s="25" t="s">
        <v>171</v>
      </c>
      <c r="D6" s="195" t="s">
        <v>172</v>
      </c>
      <c r="E6" s="196"/>
      <c r="F6" s="196"/>
      <c r="G6" s="196"/>
      <c r="H6" s="196"/>
      <c r="I6" s="196"/>
      <c r="J6" s="196"/>
      <c r="K6" s="196"/>
      <c r="L6" s="196"/>
      <c r="M6" s="197"/>
      <c r="N6" s="2"/>
      <c r="O6" s="2"/>
    </row>
    <row r="7" spans="2:15" ht="12.75">
      <c r="B7" s="1" t="s">
        <v>173</v>
      </c>
      <c r="C7" s="1"/>
      <c r="D7" s="1"/>
      <c r="E7" s="1"/>
      <c r="F7" s="1"/>
      <c r="G7" s="1"/>
      <c r="H7" s="1"/>
      <c r="I7" s="1"/>
      <c r="J7" s="1"/>
      <c r="K7" s="1"/>
      <c r="L7" s="1"/>
      <c r="M7" s="1"/>
      <c r="N7" s="2"/>
      <c r="O7" s="2"/>
    </row>
    <row r="8" spans="2:15" ht="13.5" thickBot="1">
      <c r="B8" s="1"/>
      <c r="C8" s="1" t="s">
        <v>141</v>
      </c>
      <c r="D8" s="1" t="s">
        <v>139</v>
      </c>
      <c r="E8" s="1"/>
      <c r="F8" s="1"/>
      <c r="G8" s="1"/>
      <c r="H8" s="1"/>
      <c r="I8" s="1"/>
      <c r="J8" s="1"/>
      <c r="K8" s="1"/>
      <c r="L8" s="1"/>
      <c r="M8" s="1"/>
      <c r="N8" s="2"/>
      <c r="O8" s="2"/>
    </row>
    <row r="9" spans="1:27" s="4" customFormat="1" ht="15" customHeight="1">
      <c r="A9" s="2"/>
      <c r="B9" s="198" t="s">
        <v>142</v>
      </c>
      <c r="C9" s="177" t="s">
        <v>143</v>
      </c>
      <c r="D9" s="200" t="s">
        <v>186</v>
      </c>
      <c r="E9" s="200"/>
      <c r="F9" s="200"/>
      <c r="G9" s="200"/>
      <c r="H9" s="200"/>
      <c r="I9" s="200"/>
      <c r="J9" s="200"/>
      <c r="K9" s="200"/>
      <c r="L9" s="200"/>
      <c r="M9" s="201"/>
      <c r="N9" s="2"/>
      <c r="O9" s="2"/>
      <c r="P9" s="2"/>
      <c r="Q9" s="2"/>
      <c r="R9" s="2"/>
      <c r="S9" s="2"/>
      <c r="T9" s="2"/>
      <c r="U9" s="2"/>
      <c r="V9" s="2"/>
      <c r="W9" s="2"/>
      <c r="X9" s="2"/>
      <c r="Y9" s="2"/>
      <c r="Z9" s="2"/>
      <c r="AA9" s="2"/>
    </row>
    <row r="10" spans="1:27" s="4" customFormat="1" ht="15" customHeight="1">
      <c r="A10" s="2"/>
      <c r="B10" s="199"/>
      <c r="C10" s="178" t="s">
        <v>144</v>
      </c>
      <c r="D10" s="202" t="s">
        <v>174</v>
      </c>
      <c r="E10" s="202"/>
      <c r="F10" s="202"/>
      <c r="G10" s="202"/>
      <c r="H10" s="202"/>
      <c r="I10" s="202"/>
      <c r="J10" s="202"/>
      <c r="K10" s="202"/>
      <c r="L10" s="202"/>
      <c r="M10" s="203"/>
      <c r="N10" s="2"/>
      <c r="O10" s="2"/>
      <c r="P10" s="2"/>
      <c r="Q10" s="2"/>
      <c r="R10" s="2"/>
      <c r="S10" s="2"/>
      <c r="T10" s="2"/>
      <c r="U10" s="2"/>
      <c r="V10" s="2"/>
      <c r="W10" s="2"/>
      <c r="X10" s="2"/>
      <c r="Y10" s="2"/>
      <c r="Z10" s="2"/>
      <c r="AA10" s="2"/>
    </row>
    <row r="11" spans="1:27" s="4" customFormat="1" ht="15" customHeight="1">
      <c r="A11" s="2"/>
      <c r="B11" s="199"/>
      <c r="C11" s="178" t="s">
        <v>133</v>
      </c>
      <c r="D11" s="202" t="s">
        <v>145</v>
      </c>
      <c r="E11" s="202"/>
      <c r="F11" s="202"/>
      <c r="G11" s="202"/>
      <c r="H11" s="202"/>
      <c r="I11" s="202"/>
      <c r="J11" s="202"/>
      <c r="K11" s="202"/>
      <c r="L11" s="202"/>
      <c r="M11" s="203"/>
      <c r="N11" s="2"/>
      <c r="O11" s="2"/>
      <c r="P11" s="2"/>
      <c r="Q11" s="2"/>
      <c r="R11" s="2"/>
      <c r="S11" s="2"/>
      <c r="T11" s="2"/>
      <c r="U11" s="2"/>
      <c r="V11" s="2"/>
      <c r="W11" s="2"/>
      <c r="X11" s="2"/>
      <c r="Y11" s="2"/>
      <c r="Z11" s="2"/>
      <c r="AA11" s="2"/>
    </row>
    <row r="12" spans="2:15" ht="15" customHeight="1">
      <c r="B12" s="187" t="s">
        <v>99</v>
      </c>
      <c r="C12" s="179" t="s">
        <v>99</v>
      </c>
      <c r="D12" s="189" t="s">
        <v>237</v>
      </c>
      <c r="E12" s="189"/>
      <c r="F12" s="189"/>
      <c r="G12" s="189"/>
      <c r="H12" s="189"/>
      <c r="I12" s="189"/>
      <c r="J12" s="189"/>
      <c r="K12" s="189"/>
      <c r="L12" s="189"/>
      <c r="M12" s="190"/>
      <c r="N12" s="2"/>
      <c r="O12" s="2"/>
    </row>
    <row r="13" spans="2:15" ht="15" customHeight="1">
      <c r="B13" s="187"/>
      <c r="C13" s="179" t="s">
        <v>97</v>
      </c>
      <c r="D13" s="189" t="s">
        <v>101</v>
      </c>
      <c r="E13" s="189"/>
      <c r="F13" s="189"/>
      <c r="G13" s="189"/>
      <c r="H13" s="189"/>
      <c r="I13" s="189"/>
      <c r="J13" s="189"/>
      <c r="K13" s="189"/>
      <c r="L13" s="189"/>
      <c r="M13" s="190"/>
      <c r="N13" s="2"/>
      <c r="O13" s="2"/>
    </row>
    <row r="14" spans="2:15" ht="15" customHeight="1" thickBot="1">
      <c r="B14" s="188"/>
      <c r="C14" s="180" t="s">
        <v>100</v>
      </c>
      <c r="D14" s="191" t="s">
        <v>100</v>
      </c>
      <c r="E14" s="191"/>
      <c r="F14" s="191"/>
      <c r="G14" s="191"/>
      <c r="H14" s="191"/>
      <c r="I14" s="191"/>
      <c r="J14" s="191"/>
      <c r="K14" s="191"/>
      <c r="L14" s="191"/>
      <c r="M14" s="192"/>
      <c r="N14" s="2"/>
      <c r="O14" s="2"/>
    </row>
    <row r="15" spans="2:15" ht="12.75">
      <c r="B15" s="1"/>
      <c r="C15" s="1"/>
      <c r="D15" s="1"/>
      <c r="E15" s="1"/>
      <c r="F15" s="1"/>
      <c r="G15" s="1"/>
      <c r="H15" s="1"/>
      <c r="I15" s="1"/>
      <c r="J15" s="1"/>
      <c r="K15" s="1"/>
      <c r="L15" s="1"/>
      <c r="M15" s="1"/>
      <c r="N15" s="2"/>
      <c r="O15" s="2"/>
    </row>
    <row r="16" spans="2:15" ht="12.75">
      <c r="B16" s="1" t="s">
        <v>159</v>
      </c>
      <c r="C16" s="1"/>
      <c r="D16" s="1"/>
      <c r="E16" s="1"/>
      <c r="F16" s="1"/>
      <c r="G16" s="1"/>
      <c r="H16" s="1"/>
      <c r="I16" s="1"/>
      <c r="J16" s="1"/>
      <c r="K16" s="1"/>
      <c r="L16" s="1"/>
      <c r="M16" s="1"/>
      <c r="N16" s="2"/>
      <c r="O16" s="2"/>
    </row>
    <row r="17" spans="2:15" ht="38.25" customHeight="1">
      <c r="B17" s="1"/>
      <c r="C17" s="193" t="s">
        <v>277</v>
      </c>
      <c r="D17" s="193"/>
      <c r="E17" s="193"/>
      <c r="F17" s="193"/>
      <c r="G17" s="193"/>
      <c r="H17" s="193"/>
      <c r="I17" s="193"/>
      <c r="J17" s="193"/>
      <c r="K17" s="193"/>
      <c r="L17" s="193"/>
      <c r="M17" s="193"/>
      <c r="N17" s="2"/>
      <c r="O17" s="2"/>
    </row>
    <row r="18" spans="2:15" ht="12.75">
      <c r="B18" s="1" t="s">
        <v>163</v>
      </c>
      <c r="C18" s="1"/>
      <c r="D18" s="1"/>
      <c r="E18" s="1"/>
      <c r="F18" s="1"/>
      <c r="G18" s="13"/>
      <c r="H18" s="13"/>
      <c r="I18" s="13"/>
      <c r="J18" s="13"/>
      <c r="K18" s="13"/>
      <c r="L18" s="13"/>
      <c r="M18" s="13"/>
      <c r="N18" s="2"/>
      <c r="O18" s="2"/>
    </row>
    <row r="19" spans="2:15" ht="12.75">
      <c r="B19" s="13"/>
      <c r="C19" s="13" t="s">
        <v>164</v>
      </c>
      <c r="D19" s="13"/>
      <c r="E19" s="14" t="s">
        <v>166</v>
      </c>
      <c r="F19" s="17"/>
      <c r="G19" s="13" t="s">
        <v>165</v>
      </c>
      <c r="H19" s="13"/>
      <c r="I19" s="13"/>
      <c r="J19" s="13"/>
      <c r="K19" s="13"/>
      <c r="L19" s="13"/>
      <c r="M19" s="13"/>
      <c r="N19" s="2"/>
      <c r="O19" s="2"/>
    </row>
    <row r="20" spans="2:15" ht="12.75">
      <c r="B20" s="13"/>
      <c r="C20" s="13" t="s">
        <v>175</v>
      </c>
      <c r="D20" s="13"/>
      <c r="E20" s="13"/>
      <c r="F20" s="13"/>
      <c r="G20" s="13"/>
      <c r="H20" s="13"/>
      <c r="I20" s="13"/>
      <c r="J20" s="13"/>
      <c r="K20" s="13"/>
      <c r="L20" s="13"/>
      <c r="M20" s="13"/>
      <c r="N20" s="2"/>
      <c r="O20" s="2"/>
    </row>
    <row r="21" spans="2:15" ht="12.75">
      <c r="B21" s="13"/>
      <c r="C21" s="13" t="s">
        <v>167</v>
      </c>
      <c r="D21" s="13"/>
      <c r="E21" s="13"/>
      <c r="F21" s="13"/>
      <c r="G21" s="13"/>
      <c r="H21" s="13"/>
      <c r="I21" s="13"/>
      <c r="J21" s="13"/>
      <c r="K21" s="13"/>
      <c r="L21" s="13"/>
      <c r="M21" s="13"/>
      <c r="N21" s="2"/>
      <c r="O21" s="2"/>
    </row>
    <row r="22" spans="2:15" ht="12.75">
      <c r="B22" s="13"/>
      <c r="C22" s="13" t="s">
        <v>176</v>
      </c>
      <c r="D22" s="13"/>
      <c r="E22" s="13"/>
      <c r="F22" s="13"/>
      <c r="G22" s="13"/>
      <c r="H22" s="13"/>
      <c r="I22" s="13"/>
      <c r="J22" s="13"/>
      <c r="K22" s="13"/>
      <c r="L22" s="13"/>
      <c r="M22" s="13"/>
      <c r="N22" s="13"/>
      <c r="O22" s="13"/>
    </row>
    <row r="23" spans="2:15" ht="12.75">
      <c r="B23" s="13"/>
      <c r="C23" s="13"/>
      <c r="D23" s="13"/>
      <c r="E23" s="13"/>
      <c r="F23" s="13"/>
      <c r="G23" s="13"/>
      <c r="H23" s="13"/>
      <c r="I23" s="13"/>
      <c r="J23" s="13"/>
      <c r="K23" s="13"/>
      <c r="L23" s="13"/>
      <c r="M23" s="13"/>
      <c r="N23" s="13"/>
      <c r="O23" s="13"/>
    </row>
    <row r="24" spans="2:15" ht="12.75">
      <c r="B24" s="1" t="s">
        <v>178</v>
      </c>
      <c r="C24" s="13"/>
      <c r="D24" s="13"/>
      <c r="E24" s="13"/>
      <c r="F24" s="13"/>
      <c r="G24" s="13"/>
      <c r="H24" s="13"/>
      <c r="I24" s="13"/>
      <c r="J24" s="13"/>
      <c r="K24" s="13"/>
      <c r="L24" s="13"/>
      <c r="M24" s="13"/>
      <c r="N24" s="13"/>
      <c r="O24" s="13"/>
    </row>
    <row r="25" spans="2:15" ht="12.75">
      <c r="B25" s="13"/>
      <c r="C25" s="13"/>
      <c r="D25" s="13"/>
      <c r="E25" s="13"/>
      <c r="F25" s="13"/>
      <c r="G25" s="13"/>
      <c r="H25" s="13"/>
      <c r="I25" s="13"/>
      <c r="J25" s="13"/>
      <c r="K25" s="13"/>
      <c r="L25" s="13"/>
      <c r="M25" s="13"/>
      <c r="N25" s="13"/>
      <c r="O25" s="13"/>
    </row>
    <row r="26" spans="2:15" ht="12.75">
      <c r="B26" s="13"/>
      <c r="C26" s="13"/>
      <c r="D26" s="13"/>
      <c r="E26" s="13"/>
      <c r="F26" s="13"/>
      <c r="G26" s="13"/>
      <c r="H26" s="13"/>
      <c r="I26" s="13"/>
      <c r="J26" s="13"/>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sheetData>
  <sheetProtection/>
  <mergeCells count="14">
    <mergeCell ref="B9:B11"/>
    <mergeCell ref="D9:M9"/>
    <mergeCell ref="D10:M10"/>
    <mergeCell ref="D11:M11"/>
    <mergeCell ref="B12:B14"/>
    <mergeCell ref="D12:M12"/>
    <mergeCell ref="D13:M13"/>
    <mergeCell ref="D14:M14"/>
    <mergeCell ref="C17:M17"/>
    <mergeCell ref="B1:O1"/>
    <mergeCell ref="B2:O2"/>
    <mergeCell ref="D4:M4"/>
    <mergeCell ref="D5:M5"/>
    <mergeCell ref="D6:M6"/>
  </mergeCells>
  <printOptions/>
  <pageMargins left="0.25" right="0.25" top="0.75" bottom="0.75" header="0.3" footer="0.3"/>
  <pageSetup horizontalDpi="1200" verticalDpi="1200" orientation="landscape" r:id="rId2"/>
  <headerFooter>
    <oddFooter>&amp;CPage &amp;P&amp;RDS_Stage2_C_Water_Carrier_LNG_Tanker_2010.01.xls</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6"/>
  <sheetViews>
    <sheetView showGridLines="0" tabSelected="1" zoomScalePageLayoutView="40" workbookViewId="0" topLeftCell="A1">
      <selection activeCell="A1" sqref="A1"/>
    </sheetView>
  </sheetViews>
  <sheetFormatPr defaultColWidth="9.140625" defaultRowHeight="12.75"/>
  <cols>
    <col min="1" max="1" width="1.8515625" style="27" customWidth="1"/>
    <col min="2" max="2" width="3.7109375" style="66" customWidth="1"/>
    <col min="3" max="3" width="29.57421875" style="28" customWidth="1"/>
    <col min="4" max="4" width="51.140625" style="28" customWidth="1"/>
    <col min="5" max="6" width="12.28125" style="28" customWidth="1"/>
    <col min="7" max="7" width="13.421875" style="28" customWidth="1"/>
    <col min="8" max="8" width="13.57421875" style="28" customWidth="1"/>
    <col min="9" max="9" width="12.7109375" style="27" customWidth="1"/>
    <col min="10" max="10" width="14.421875" style="28" customWidth="1"/>
    <col min="11" max="11" width="9.28125" style="28" customWidth="1"/>
    <col min="12" max="12" width="14.7109375" style="28" customWidth="1"/>
    <col min="13" max="13" width="13.00390625" style="28" customWidth="1"/>
    <col min="14" max="14" width="49.00390625" style="28" customWidth="1"/>
    <col min="15" max="15" width="2.140625" style="27" customWidth="1"/>
    <col min="16" max="23" width="9.140625" style="27" customWidth="1"/>
    <col min="24" max="16384" width="9.140625" style="28" customWidth="1"/>
  </cols>
  <sheetData>
    <row r="1" spans="2:15" ht="20.25">
      <c r="B1" s="204" t="s">
        <v>271</v>
      </c>
      <c r="C1" s="204"/>
      <c r="D1" s="204"/>
      <c r="E1" s="204"/>
      <c r="F1" s="204"/>
      <c r="G1" s="204"/>
      <c r="H1" s="204"/>
      <c r="I1" s="204"/>
      <c r="J1" s="204"/>
      <c r="K1" s="204"/>
      <c r="L1" s="204"/>
      <c r="M1" s="204"/>
      <c r="N1" s="204"/>
      <c r="O1" s="204"/>
    </row>
    <row r="2" spans="2:15" ht="20.25">
      <c r="B2" s="204" t="s">
        <v>17</v>
      </c>
      <c r="C2" s="204"/>
      <c r="D2" s="204"/>
      <c r="E2" s="204"/>
      <c r="F2" s="204"/>
      <c r="G2" s="204"/>
      <c r="H2" s="204"/>
      <c r="I2" s="204"/>
      <c r="J2" s="204"/>
      <c r="K2" s="204"/>
      <c r="L2" s="204"/>
      <c r="M2" s="204"/>
      <c r="N2" s="204"/>
      <c r="O2" s="204"/>
    </row>
    <row r="3" spans="2:14" ht="5.25" customHeight="1">
      <c r="B3" s="29"/>
      <c r="C3" s="27"/>
      <c r="D3" s="27"/>
      <c r="E3" s="27"/>
      <c r="F3" s="27"/>
      <c r="G3" s="27"/>
      <c r="H3" s="27"/>
      <c r="J3" s="27"/>
      <c r="K3" s="27"/>
      <c r="L3" s="27"/>
      <c r="M3" s="27"/>
      <c r="N3" s="27"/>
    </row>
    <row r="4" spans="2:14" ht="15" thickBot="1">
      <c r="B4" s="205" t="s">
        <v>18</v>
      </c>
      <c r="C4" s="205"/>
      <c r="D4" s="31" t="s">
        <v>267</v>
      </c>
      <c r="E4" s="32"/>
      <c r="F4" s="27"/>
      <c r="G4" s="27"/>
      <c r="H4" s="27"/>
      <c r="J4" s="27"/>
      <c r="K4" s="27"/>
      <c r="L4" s="27"/>
      <c r="M4" s="27"/>
      <c r="N4" s="27"/>
    </row>
    <row r="5" spans="2:14" ht="15" thickBot="1">
      <c r="B5" s="205" t="s">
        <v>19</v>
      </c>
      <c r="C5" s="205"/>
      <c r="D5" s="33">
        <v>1</v>
      </c>
      <c r="E5" s="33" t="s">
        <v>147</v>
      </c>
      <c r="F5" s="34" t="s">
        <v>14</v>
      </c>
      <c r="G5" s="206" t="s">
        <v>268</v>
      </c>
      <c r="H5" s="206"/>
      <c r="I5" s="206"/>
      <c r="J5" s="206"/>
      <c r="K5" s="35" t="s">
        <v>133</v>
      </c>
      <c r="L5" s="36" t="str">
        <f>DQI!I7</f>
        <v>2,2,5,3,1</v>
      </c>
      <c r="M5" s="37"/>
      <c r="N5" s="38" t="s">
        <v>146</v>
      </c>
    </row>
    <row r="6" spans="2:14" ht="27.75" customHeight="1">
      <c r="B6" s="207" t="s">
        <v>20</v>
      </c>
      <c r="C6" s="208"/>
      <c r="D6" s="209" t="s">
        <v>269</v>
      </c>
      <c r="E6" s="210"/>
      <c r="F6" s="210"/>
      <c r="G6" s="210"/>
      <c r="H6" s="210"/>
      <c r="I6" s="210"/>
      <c r="J6" s="210"/>
      <c r="K6" s="210"/>
      <c r="L6" s="210"/>
      <c r="M6" s="211"/>
      <c r="N6" s="39"/>
    </row>
    <row r="7" spans="2:14" ht="13.5" thickBot="1">
      <c r="B7" s="29"/>
      <c r="C7" s="27"/>
      <c r="D7" s="27"/>
      <c r="E7" s="27"/>
      <c r="F7" s="27"/>
      <c r="G7" s="27"/>
      <c r="H7" s="27"/>
      <c r="J7" s="27"/>
      <c r="K7" s="27"/>
      <c r="L7" s="27"/>
      <c r="M7" s="27"/>
      <c r="N7" s="27"/>
    </row>
    <row r="8" spans="1:23" s="41" customFormat="1" ht="13.5" thickBot="1">
      <c r="A8" s="40"/>
      <c r="B8" s="212" t="s">
        <v>28</v>
      </c>
      <c r="C8" s="213"/>
      <c r="D8" s="213"/>
      <c r="E8" s="213"/>
      <c r="F8" s="213"/>
      <c r="G8" s="213"/>
      <c r="H8" s="213"/>
      <c r="I8" s="213"/>
      <c r="J8" s="213"/>
      <c r="K8" s="213"/>
      <c r="L8" s="213"/>
      <c r="M8" s="213"/>
      <c r="N8" s="214"/>
      <c r="O8" s="40"/>
      <c r="P8" s="40"/>
      <c r="Q8" s="40"/>
      <c r="R8" s="40"/>
      <c r="S8" s="40"/>
      <c r="T8" s="40"/>
      <c r="U8" s="40"/>
      <c r="V8" s="40"/>
      <c r="W8" s="40"/>
    </row>
    <row r="9" spans="2:14" ht="12.75">
      <c r="B9" s="29"/>
      <c r="C9" s="27"/>
      <c r="D9" s="27"/>
      <c r="E9" s="27"/>
      <c r="F9" s="27"/>
      <c r="G9" s="27"/>
      <c r="H9" s="27"/>
      <c r="J9" s="27"/>
      <c r="K9" s="27"/>
      <c r="L9" s="27"/>
      <c r="M9" s="27"/>
      <c r="N9" s="27"/>
    </row>
    <row r="10" spans="2:14" ht="12.75">
      <c r="B10" s="205" t="s">
        <v>21</v>
      </c>
      <c r="C10" s="205"/>
      <c r="D10" s="215" t="s">
        <v>213</v>
      </c>
      <c r="E10" s="216"/>
      <c r="F10" s="27"/>
      <c r="G10" s="27"/>
      <c r="H10" s="27"/>
      <c r="J10" s="27"/>
      <c r="K10" s="27"/>
      <c r="L10" s="27"/>
      <c r="M10" s="27"/>
      <c r="N10" s="27"/>
    </row>
    <row r="11" spans="2:14" ht="12.75">
      <c r="B11" s="217" t="s">
        <v>84</v>
      </c>
      <c r="C11" s="218"/>
      <c r="D11" s="154" t="s">
        <v>264</v>
      </c>
      <c r="E11" s="155"/>
      <c r="F11" s="27"/>
      <c r="G11" s="27"/>
      <c r="H11" s="27"/>
      <c r="J11" s="27"/>
      <c r="K11" s="27"/>
      <c r="L11" s="27"/>
      <c r="M11" s="27"/>
      <c r="N11" s="27"/>
    </row>
    <row r="12" spans="2:14" ht="12.75">
      <c r="B12" s="205" t="s">
        <v>22</v>
      </c>
      <c r="C12" s="205"/>
      <c r="D12" s="219">
        <v>1997</v>
      </c>
      <c r="E12" s="219"/>
      <c r="F12" s="27"/>
      <c r="G12" s="27"/>
      <c r="H12" s="27"/>
      <c r="J12" s="27"/>
      <c r="K12" s="27"/>
      <c r="L12" s="27"/>
      <c r="M12" s="27"/>
      <c r="N12" s="27"/>
    </row>
    <row r="13" spans="2:14" ht="12.75">
      <c r="B13" s="205" t="s">
        <v>23</v>
      </c>
      <c r="C13" s="205"/>
      <c r="D13" s="219" t="s">
        <v>89</v>
      </c>
      <c r="E13" s="219"/>
      <c r="F13" s="27"/>
      <c r="G13" s="27"/>
      <c r="H13" s="27"/>
      <c r="J13" s="27"/>
      <c r="K13" s="27"/>
      <c r="L13" s="27"/>
      <c r="M13" s="27"/>
      <c r="N13" s="27"/>
    </row>
    <row r="14" spans="2:14" ht="12.75">
      <c r="B14" s="205" t="s">
        <v>24</v>
      </c>
      <c r="C14" s="205"/>
      <c r="D14" s="219" t="s">
        <v>50</v>
      </c>
      <c r="E14" s="219"/>
      <c r="F14" s="27"/>
      <c r="G14" s="27"/>
      <c r="H14" s="27"/>
      <c r="J14" s="27"/>
      <c r="K14" s="27"/>
      <c r="L14" s="27"/>
      <c r="M14" s="27"/>
      <c r="N14" s="27"/>
    </row>
    <row r="15" spans="2:14" ht="12.75">
      <c r="B15" s="205" t="s">
        <v>25</v>
      </c>
      <c r="C15" s="205"/>
      <c r="D15" s="219" t="s">
        <v>96</v>
      </c>
      <c r="E15" s="219"/>
      <c r="F15" s="27"/>
      <c r="G15" s="27"/>
      <c r="H15" s="27"/>
      <c r="J15" s="27"/>
      <c r="K15" s="27"/>
      <c r="L15" s="27"/>
      <c r="M15" s="27"/>
      <c r="N15" s="27"/>
    </row>
    <row r="16" spans="2:14" ht="12.75">
      <c r="B16" s="205" t="s">
        <v>26</v>
      </c>
      <c r="C16" s="205"/>
      <c r="D16" s="219" t="s">
        <v>52</v>
      </c>
      <c r="E16" s="219"/>
      <c r="F16" s="27"/>
      <c r="G16" s="27"/>
      <c r="H16" s="27"/>
      <c r="J16" s="27"/>
      <c r="K16" s="27"/>
      <c r="L16" s="27"/>
      <c r="M16" s="27"/>
      <c r="N16" s="27"/>
    </row>
    <row r="17" spans="2:14" ht="18" customHeight="1">
      <c r="B17" s="220" t="s">
        <v>27</v>
      </c>
      <c r="C17" s="221"/>
      <c r="D17" s="222"/>
      <c r="E17" s="222"/>
      <c r="F17" s="27"/>
      <c r="G17" s="27"/>
      <c r="H17" s="27"/>
      <c r="J17" s="27"/>
      <c r="K17" s="27"/>
      <c r="L17" s="27"/>
      <c r="M17" s="27"/>
      <c r="N17" s="27"/>
    </row>
    <row r="18" spans="2:14" ht="12.75">
      <c r="B18" s="29"/>
      <c r="C18" s="27"/>
      <c r="D18" s="27"/>
      <c r="E18" s="27"/>
      <c r="F18" s="27"/>
      <c r="G18" s="27"/>
      <c r="H18" s="27"/>
      <c r="J18" s="27"/>
      <c r="K18" s="27"/>
      <c r="L18" s="27"/>
      <c r="M18" s="27"/>
      <c r="N18" s="27"/>
    </row>
    <row r="19" spans="2:14" ht="13.5" thickBot="1">
      <c r="B19" s="29"/>
      <c r="C19" s="27"/>
      <c r="D19" s="27"/>
      <c r="E19" s="27"/>
      <c r="F19" s="27"/>
      <c r="G19" s="27"/>
      <c r="H19" s="27"/>
      <c r="J19" s="27"/>
      <c r="K19" s="27"/>
      <c r="L19" s="27"/>
      <c r="M19" s="27"/>
      <c r="N19" s="27"/>
    </row>
    <row r="20" spans="1:23" s="41" customFormat="1" ht="13.5" thickBot="1">
      <c r="A20" s="40"/>
      <c r="B20" s="212" t="s">
        <v>29</v>
      </c>
      <c r="C20" s="213"/>
      <c r="D20" s="213"/>
      <c r="E20" s="213"/>
      <c r="F20" s="213"/>
      <c r="G20" s="213"/>
      <c r="H20" s="213"/>
      <c r="I20" s="213"/>
      <c r="J20" s="213"/>
      <c r="K20" s="213"/>
      <c r="L20" s="213"/>
      <c r="M20" s="213"/>
      <c r="N20" s="214"/>
      <c r="O20" s="40"/>
      <c r="P20" s="40"/>
      <c r="Q20" s="40"/>
      <c r="R20" s="40"/>
      <c r="S20" s="40"/>
      <c r="T20" s="40"/>
      <c r="U20" s="40"/>
      <c r="V20" s="40"/>
      <c r="W20" s="40"/>
    </row>
    <row r="21" spans="2:14" ht="12.75">
      <c r="B21" s="29"/>
      <c r="C21" s="27"/>
      <c r="D21" s="27"/>
      <c r="E21" s="27"/>
      <c r="F21" s="27"/>
      <c r="G21" s="43" t="s">
        <v>160</v>
      </c>
      <c r="H21" s="27"/>
      <c r="J21" s="27"/>
      <c r="K21" s="27"/>
      <c r="L21" s="27"/>
      <c r="M21" s="27"/>
      <c r="N21" s="27"/>
    </row>
    <row r="22" spans="2:14" ht="12.75">
      <c r="B22" s="29"/>
      <c r="C22" s="44" t="s">
        <v>32</v>
      </c>
      <c r="D22" s="44" t="s">
        <v>33</v>
      </c>
      <c r="E22" s="44" t="s">
        <v>34</v>
      </c>
      <c r="F22" s="44" t="s">
        <v>41</v>
      </c>
      <c r="G22" s="44" t="s">
        <v>35</v>
      </c>
      <c r="H22" s="30" t="s">
        <v>11</v>
      </c>
      <c r="I22" s="223" t="s">
        <v>13</v>
      </c>
      <c r="J22" s="224"/>
      <c r="K22" s="224"/>
      <c r="L22" s="224"/>
      <c r="M22" s="224"/>
      <c r="N22" s="225"/>
    </row>
    <row r="23" spans="2:14" ht="12.75">
      <c r="B23" s="29"/>
      <c r="C23" s="45"/>
      <c r="D23" s="45"/>
      <c r="E23" s="26"/>
      <c r="F23" s="46"/>
      <c r="G23" s="45"/>
      <c r="H23" s="42"/>
      <c r="I23" s="153"/>
      <c r="J23" s="153"/>
      <c r="K23" s="47"/>
      <c r="L23" s="47"/>
      <c r="M23" s="47"/>
      <c r="N23" s="32"/>
    </row>
    <row r="24" spans="2:14" ht="12.75">
      <c r="B24" s="29"/>
      <c r="C24" s="48" t="s">
        <v>12</v>
      </c>
      <c r="D24" s="49" t="s">
        <v>181</v>
      </c>
      <c r="E24" s="49"/>
      <c r="F24" s="49"/>
      <c r="G24" s="49"/>
      <c r="H24" s="50"/>
      <c r="I24" s="51"/>
      <c r="J24" s="51"/>
      <c r="K24" s="51"/>
      <c r="L24" s="51"/>
      <c r="M24" s="51"/>
      <c r="N24" s="52"/>
    </row>
    <row r="25" spans="2:14" ht="13.5" thickBot="1">
      <c r="B25" s="29"/>
      <c r="C25" s="27"/>
      <c r="D25" s="27"/>
      <c r="E25" s="27"/>
      <c r="F25" s="27"/>
      <c r="G25" s="27"/>
      <c r="H25" s="27"/>
      <c r="J25" s="27"/>
      <c r="K25" s="27"/>
      <c r="L25" s="27"/>
      <c r="M25" s="27"/>
      <c r="N25" s="27"/>
    </row>
    <row r="26" spans="1:23" s="41" customFormat="1" ht="13.5" thickBot="1">
      <c r="A26" s="40"/>
      <c r="B26" s="212" t="s">
        <v>30</v>
      </c>
      <c r="C26" s="213"/>
      <c r="D26" s="213"/>
      <c r="E26" s="213"/>
      <c r="F26" s="213"/>
      <c r="G26" s="213"/>
      <c r="H26" s="213"/>
      <c r="I26" s="213"/>
      <c r="J26" s="213"/>
      <c r="K26" s="213"/>
      <c r="L26" s="213"/>
      <c r="M26" s="213"/>
      <c r="N26" s="214"/>
      <c r="O26" s="40"/>
      <c r="P26" s="40"/>
      <c r="Q26" s="40"/>
      <c r="R26" s="40"/>
      <c r="S26" s="40"/>
      <c r="T26" s="40"/>
      <c r="U26" s="40"/>
      <c r="V26" s="40"/>
      <c r="W26" s="40"/>
    </row>
    <row r="27" spans="2:14" ht="12.75">
      <c r="B27" s="29"/>
      <c r="C27" s="27"/>
      <c r="D27" s="27"/>
      <c r="E27" s="27"/>
      <c r="F27" s="27"/>
      <c r="G27" s="27"/>
      <c r="H27" s="43" t="s">
        <v>161</v>
      </c>
      <c r="J27" s="27"/>
      <c r="K27" s="27"/>
      <c r="L27" s="27"/>
      <c r="M27" s="27"/>
      <c r="N27" s="27"/>
    </row>
    <row r="28" spans="2:14" ht="12.75">
      <c r="B28" s="29"/>
      <c r="C28" s="44" t="s">
        <v>36</v>
      </c>
      <c r="D28" s="44" t="s">
        <v>40</v>
      </c>
      <c r="E28" s="44" t="s">
        <v>34</v>
      </c>
      <c r="F28" s="44" t="s">
        <v>41</v>
      </c>
      <c r="G28" s="44" t="s">
        <v>36</v>
      </c>
      <c r="H28" s="44" t="s">
        <v>37</v>
      </c>
      <c r="I28" s="44" t="s">
        <v>16</v>
      </c>
      <c r="J28" s="44" t="s">
        <v>15</v>
      </c>
      <c r="K28" s="44" t="s">
        <v>38</v>
      </c>
      <c r="L28" s="44" t="s">
        <v>39</v>
      </c>
      <c r="M28" s="44" t="s">
        <v>11</v>
      </c>
      <c r="N28" s="44" t="s">
        <v>13</v>
      </c>
    </row>
    <row r="29" spans="2:14" ht="25.5">
      <c r="B29" s="29"/>
      <c r="C29" s="68"/>
      <c r="D29" s="167" t="s">
        <v>257</v>
      </c>
      <c r="E29" s="184">
        <f>Calculations!E11</f>
        <v>19413753.436</v>
      </c>
      <c r="F29" s="161" t="s">
        <v>98</v>
      </c>
      <c r="G29" s="157">
        <f>IF($C29="",1,VLOOKUP($C29,$C$22:$H$25,3,FALSE))</f>
        <v>1</v>
      </c>
      <c r="H29" s="162">
        <f>IF($C29="","",VLOOKUP($C29,$C$22:$H$25,4,FALSE))</f>
      </c>
      <c r="I29" s="186">
        <f>IF(D29="","",E29*G29*$D$5)</f>
        <v>19413753.436</v>
      </c>
      <c r="J29" s="72" t="s">
        <v>98</v>
      </c>
      <c r="K29" s="70" t="s">
        <v>87</v>
      </c>
      <c r="L29" s="72" t="s">
        <v>57</v>
      </c>
      <c r="M29" s="71" t="s">
        <v>214</v>
      </c>
      <c r="N29" s="163" t="s">
        <v>216</v>
      </c>
    </row>
    <row r="30" spans="2:14" ht="25.5">
      <c r="B30" s="29"/>
      <c r="C30" s="68"/>
      <c r="D30" s="167" t="s">
        <v>258</v>
      </c>
      <c r="E30" s="185">
        <f>Calculations!E12</f>
        <v>544310.844</v>
      </c>
      <c r="F30" s="161" t="s">
        <v>98</v>
      </c>
      <c r="G30" s="157">
        <f>IF($C30="",1,VLOOKUP($C30,$C$22:$H$25,3,FALSE))</f>
        <v>1</v>
      </c>
      <c r="H30" s="162"/>
      <c r="I30" s="186">
        <f>IF(D30="","",E30*G30*$D$5)</f>
        <v>544310.844</v>
      </c>
      <c r="J30" s="72" t="s">
        <v>98</v>
      </c>
      <c r="K30" s="70" t="s">
        <v>87</v>
      </c>
      <c r="L30" s="72" t="s">
        <v>57</v>
      </c>
      <c r="M30" s="71" t="s">
        <v>214</v>
      </c>
      <c r="N30" s="163" t="s">
        <v>217</v>
      </c>
    </row>
    <row r="31" spans="2:14" ht="25.5">
      <c r="B31" s="29"/>
      <c r="C31" s="68"/>
      <c r="D31" s="69" t="s">
        <v>256</v>
      </c>
      <c r="E31" s="185">
        <f>Calculations!E13</f>
        <v>2721554.22</v>
      </c>
      <c r="F31" s="161" t="s">
        <v>98</v>
      </c>
      <c r="G31" s="157">
        <f>IF($C31="",1,VLOOKUP($C31,$C$22:$H$25,3,FALSE))</f>
        <v>1</v>
      </c>
      <c r="H31" s="162"/>
      <c r="I31" s="186">
        <f>IF(D31="","",E31*G31*$D$5)</f>
        <v>2721554.22</v>
      </c>
      <c r="J31" s="72" t="s">
        <v>98</v>
      </c>
      <c r="K31" s="70" t="s">
        <v>87</v>
      </c>
      <c r="L31" s="72" t="s">
        <v>57</v>
      </c>
      <c r="M31" s="71" t="s">
        <v>214</v>
      </c>
      <c r="N31" s="163" t="s">
        <v>218</v>
      </c>
    </row>
    <row r="32" spans="2:14" ht="12.75">
      <c r="B32" s="29"/>
      <c r="C32" s="53"/>
      <c r="D32" s="158"/>
      <c r="E32" s="158"/>
      <c r="F32" s="156"/>
      <c r="G32" s="157"/>
      <c r="H32" s="157"/>
      <c r="I32" s="157"/>
      <c r="J32" s="158"/>
      <c r="K32" s="159"/>
      <c r="L32" s="158"/>
      <c r="M32" s="160"/>
      <c r="N32" s="56"/>
    </row>
    <row r="33" spans="2:14" ht="12.75">
      <c r="B33" s="29"/>
      <c r="C33" s="58" t="s">
        <v>12</v>
      </c>
      <c r="D33" s="59" t="s">
        <v>182</v>
      </c>
      <c r="E33" s="60" t="s">
        <v>183</v>
      </c>
      <c r="F33" s="59"/>
      <c r="G33" s="59"/>
      <c r="H33" s="59"/>
      <c r="I33" s="60" t="s">
        <v>184</v>
      </c>
      <c r="J33" s="59"/>
      <c r="K33" s="60"/>
      <c r="L33" s="59" t="s">
        <v>60</v>
      </c>
      <c r="M33" s="61"/>
      <c r="N33" s="61"/>
    </row>
    <row r="34" s="27" customFormat="1" ht="13.5" thickBot="1">
      <c r="B34" s="29"/>
    </row>
    <row r="35" spans="1:23" s="41" customFormat="1" ht="13.5" thickBot="1">
      <c r="A35" s="40"/>
      <c r="B35" s="212" t="s">
        <v>31</v>
      </c>
      <c r="C35" s="213"/>
      <c r="D35" s="213"/>
      <c r="E35" s="213"/>
      <c r="F35" s="213"/>
      <c r="G35" s="213"/>
      <c r="H35" s="213"/>
      <c r="I35" s="213"/>
      <c r="J35" s="213"/>
      <c r="K35" s="213"/>
      <c r="L35" s="213"/>
      <c r="M35" s="213"/>
      <c r="N35" s="214"/>
      <c r="O35" s="40"/>
      <c r="P35" s="40"/>
      <c r="Q35" s="40"/>
      <c r="R35" s="40"/>
      <c r="S35" s="40"/>
      <c r="T35" s="40"/>
      <c r="U35" s="40"/>
      <c r="V35" s="40"/>
      <c r="W35" s="40"/>
    </row>
    <row r="36" spans="2:14" ht="12.75">
      <c r="B36" s="29"/>
      <c r="C36" s="27"/>
      <c r="D36" s="27"/>
      <c r="E36" s="27"/>
      <c r="F36" s="27"/>
      <c r="G36" s="27"/>
      <c r="H36" s="43" t="s">
        <v>162</v>
      </c>
      <c r="J36" s="27"/>
      <c r="K36" s="27"/>
      <c r="L36" s="27"/>
      <c r="M36" s="27"/>
      <c r="N36" s="27"/>
    </row>
    <row r="37" spans="2:14" ht="12.75">
      <c r="B37" s="29"/>
      <c r="C37" s="44" t="s">
        <v>36</v>
      </c>
      <c r="D37" s="44" t="s">
        <v>40</v>
      </c>
      <c r="E37" s="44" t="s">
        <v>34</v>
      </c>
      <c r="F37" s="44" t="s">
        <v>41</v>
      </c>
      <c r="G37" s="44" t="s">
        <v>36</v>
      </c>
      <c r="H37" s="44" t="s">
        <v>37</v>
      </c>
      <c r="I37" s="44" t="s">
        <v>16</v>
      </c>
      <c r="J37" s="44" t="s">
        <v>15</v>
      </c>
      <c r="K37" s="44" t="s">
        <v>38</v>
      </c>
      <c r="L37" s="44" t="s">
        <v>39</v>
      </c>
      <c r="M37" s="44" t="s">
        <v>11</v>
      </c>
      <c r="N37" s="44" t="s">
        <v>13</v>
      </c>
    </row>
    <row r="38" spans="2:14" ht="12.75">
      <c r="B38" s="29"/>
      <c r="C38" s="53"/>
      <c r="D38" s="11" t="s">
        <v>270</v>
      </c>
      <c r="E38" s="158">
        <f>+$D$5</f>
        <v>1</v>
      </c>
      <c r="F38" s="11" t="s">
        <v>272</v>
      </c>
      <c r="G38" s="157">
        <f>IF($C38="",1,VLOOKUP($C38,$C$22:$H$25,3,FALSE))</f>
        <v>1</v>
      </c>
      <c r="H38" s="157">
        <f>IF($C38="","",VLOOKUP($C38,$C$22:$H$25,4,FALSE))</f>
      </c>
      <c r="I38" s="157">
        <f>IF(D38="","",E38*G38*$D$5)</f>
        <v>1</v>
      </c>
      <c r="J38" s="11" t="s">
        <v>272</v>
      </c>
      <c r="K38" s="159" t="s">
        <v>87</v>
      </c>
      <c r="L38" s="158" t="s">
        <v>57</v>
      </c>
      <c r="M38" s="160" t="s">
        <v>214</v>
      </c>
      <c r="N38" s="57" t="s">
        <v>137</v>
      </c>
    </row>
    <row r="39" spans="2:14" ht="12.75">
      <c r="B39" s="29"/>
      <c r="C39" s="53"/>
      <c r="D39" s="53"/>
      <c r="E39" s="53"/>
      <c r="F39" s="53"/>
      <c r="G39" s="54">
        <f>IF($C39="",1,VLOOKUP($C39,$C$22:$H$24,3,FALSE))</f>
        <v>1</v>
      </c>
      <c r="H39" s="54">
        <f>IF($C39="","",VLOOKUP($C39,$C$22:$H$24,4,FALSE))</f>
      </c>
      <c r="I39" s="54">
        <f>IF(D39="","",E39*G39*$D$5)</f>
      </c>
      <c r="J39" s="53"/>
      <c r="K39" s="55"/>
      <c r="L39" s="53"/>
      <c r="M39" s="56"/>
      <c r="N39" s="56"/>
    </row>
    <row r="40" spans="2:14" ht="12.75">
      <c r="B40" s="29"/>
      <c r="C40" s="58" t="s">
        <v>12</v>
      </c>
      <c r="D40" s="63" t="s">
        <v>182</v>
      </c>
      <c r="E40" s="60" t="s">
        <v>183</v>
      </c>
      <c r="F40" s="59"/>
      <c r="G40" s="64"/>
      <c r="H40" s="64"/>
      <c r="I40" s="64"/>
      <c r="J40" s="59"/>
      <c r="K40" s="60"/>
      <c r="L40" s="59" t="s">
        <v>60</v>
      </c>
      <c r="M40" s="61"/>
      <c r="N40" s="61"/>
    </row>
    <row r="41" spans="2:14" ht="12.75">
      <c r="B41" s="29"/>
      <c r="C41" s="27"/>
      <c r="D41" s="27"/>
      <c r="E41" s="27"/>
      <c r="F41" s="27"/>
      <c r="G41" s="27"/>
      <c r="H41" s="27"/>
      <c r="J41" s="27"/>
      <c r="K41" s="27"/>
      <c r="L41" s="27"/>
      <c r="M41" s="27"/>
      <c r="N41" s="27"/>
    </row>
    <row r="42" spans="2:14" ht="12.75">
      <c r="B42" s="29"/>
      <c r="C42" s="27"/>
      <c r="D42" s="27"/>
      <c r="E42" s="27"/>
      <c r="F42" s="27"/>
      <c r="G42" s="27"/>
      <c r="H42" s="27"/>
      <c r="J42" s="27"/>
      <c r="K42" s="27"/>
      <c r="L42" s="27"/>
      <c r="M42" s="27"/>
      <c r="N42" s="27"/>
    </row>
    <row r="43" spans="2:14" ht="12.75">
      <c r="B43" s="29"/>
      <c r="C43" s="27"/>
      <c r="D43" s="27"/>
      <c r="E43" s="27"/>
      <c r="F43" s="27"/>
      <c r="G43" s="27"/>
      <c r="H43" s="27"/>
      <c r="J43" s="27"/>
      <c r="K43" s="27"/>
      <c r="L43" s="27"/>
      <c r="M43" s="27"/>
      <c r="N43" s="27"/>
    </row>
    <row r="44" spans="2:14" ht="12.75">
      <c r="B44" s="29"/>
      <c r="C44" s="27"/>
      <c r="D44" s="27"/>
      <c r="E44" s="27"/>
      <c r="F44" s="27"/>
      <c r="G44" s="27"/>
      <c r="H44" s="27"/>
      <c r="J44" s="27"/>
      <c r="K44" s="27"/>
      <c r="L44" s="27"/>
      <c r="M44" s="27"/>
      <c r="N44" s="27"/>
    </row>
    <row r="45" spans="2:14" ht="12.75">
      <c r="B45" s="29"/>
      <c r="C45" s="27"/>
      <c r="D45" s="27"/>
      <c r="E45" s="27"/>
      <c r="F45" s="27"/>
      <c r="G45" s="27"/>
      <c r="H45" s="27"/>
      <c r="J45" s="27"/>
      <c r="K45" s="27"/>
      <c r="L45" s="27"/>
      <c r="M45" s="27"/>
      <c r="N45" s="27"/>
    </row>
    <row r="46" spans="2:14" ht="12.75">
      <c r="B46" s="29"/>
      <c r="C46" s="27"/>
      <c r="D46" s="27"/>
      <c r="E46" s="27"/>
      <c r="F46" s="27"/>
      <c r="G46" s="27"/>
      <c r="H46" s="27"/>
      <c r="J46" s="27"/>
      <c r="K46" s="27"/>
      <c r="L46" s="27"/>
      <c r="M46" s="27"/>
      <c r="N46" s="27"/>
    </row>
    <row r="47" spans="2:14" ht="12.75">
      <c r="B47" s="29"/>
      <c r="C47" s="27"/>
      <c r="D47" s="27"/>
      <c r="E47" s="27"/>
      <c r="F47" s="27"/>
      <c r="G47" s="27"/>
      <c r="H47" s="27"/>
      <c r="J47" s="27"/>
      <c r="K47" s="27"/>
      <c r="L47" s="27"/>
      <c r="M47" s="27"/>
      <c r="N47" s="27"/>
    </row>
    <row r="48" spans="2:14" ht="12.75">
      <c r="B48" s="29"/>
      <c r="C48" s="27"/>
      <c r="D48" s="27"/>
      <c r="E48" s="27"/>
      <c r="F48" s="27"/>
      <c r="G48" s="27"/>
      <c r="H48" s="27"/>
      <c r="J48" s="27"/>
      <c r="K48" s="27"/>
      <c r="L48" s="27"/>
      <c r="M48" s="27"/>
      <c r="N48" s="27"/>
    </row>
    <row r="49" spans="2:14" ht="12.75">
      <c r="B49" s="29"/>
      <c r="C49" s="27"/>
      <c r="D49" s="27"/>
      <c r="E49" s="27"/>
      <c r="F49" s="27"/>
      <c r="G49" s="27"/>
      <c r="H49" s="27"/>
      <c r="J49" s="27"/>
      <c r="K49" s="27"/>
      <c r="L49" s="27"/>
      <c r="M49" s="27"/>
      <c r="N49" s="27"/>
    </row>
    <row r="50" spans="2:14" ht="12.75">
      <c r="B50" s="29"/>
      <c r="C50" s="27"/>
      <c r="D50" s="27"/>
      <c r="E50" s="27"/>
      <c r="F50" s="27"/>
      <c r="G50" s="27"/>
      <c r="H50" s="27"/>
      <c r="J50" s="27"/>
      <c r="K50" s="27"/>
      <c r="L50" s="27"/>
      <c r="M50" s="27"/>
      <c r="N50" s="27"/>
    </row>
    <row r="51" spans="2:14" ht="12.75">
      <c r="B51" s="29"/>
      <c r="C51" s="27"/>
      <c r="D51" s="27"/>
      <c r="E51" s="27"/>
      <c r="F51" s="27"/>
      <c r="G51" s="27"/>
      <c r="H51" s="27"/>
      <c r="J51" s="27"/>
      <c r="K51" s="27"/>
      <c r="L51" s="27"/>
      <c r="M51" s="27"/>
      <c r="N51" s="27"/>
    </row>
    <row r="52" spans="2:14" ht="12.75">
      <c r="B52" s="29"/>
      <c r="C52" s="27"/>
      <c r="D52" s="27"/>
      <c r="E52" s="27"/>
      <c r="F52" s="27"/>
      <c r="G52" s="27"/>
      <c r="H52" s="27"/>
      <c r="J52" s="27"/>
      <c r="K52" s="27"/>
      <c r="L52" s="27"/>
      <c r="M52" s="27"/>
      <c r="N52" s="27"/>
    </row>
    <row r="53" spans="2:14" ht="12.75">
      <c r="B53" s="29"/>
      <c r="C53" s="27"/>
      <c r="D53" s="27"/>
      <c r="E53" s="27"/>
      <c r="F53" s="27"/>
      <c r="G53" s="27"/>
      <c r="H53" s="27"/>
      <c r="J53" s="27"/>
      <c r="K53" s="27"/>
      <c r="L53" s="27"/>
      <c r="M53" s="27"/>
      <c r="N53" s="27"/>
    </row>
    <row r="54" spans="2:14" ht="12.75">
      <c r="B54" s="29"/>
      <c r="C54" s="27"/>
      <c r="D54" s="27"/>
      <c r="E54" s="27"/>
      <c r="F54" s="27"/>
      <c r="G54" s="27"/>
      <c r="H54" s="27"/>
      <c r="J54" s="27"/>
      <c r="K54" s="27"/>
      <c r="L54" s="27"/>
      <c r="M54" s="27"/>
      <c r="N54" s="27"/>
    </row>
    <row r="55" spans="2:14" ht="12.75">
      <c r="B55" s="29"/>
      <c r="C55" s="27"/>
      <c r="D55" s="27"/>
      <c r="E55" s="27"/>
      <c r="F55" s="27"/>
      <c r="G55" s="27"/>
      <c r="H55" s="27"/>
      <c r="J55" s="27"/>
      <c r="K55" s="27"/>
      <c r="L55" s="27"/>
      <c r="M55" s="27"/>
      <c r="N55" s="27"/>
    </row>
    <row r="56" spans="2:14" ht="12.75">
      <c r="B56" s="29"/>
      <c r="C56" s="27"/>
      <c r="D56" s="27"/>
      <c r="E56" s="27"/>
      <c r="F56" s="27"/>
      <c r="G56" s="27"/>
      <c r="H56" s="27"/>
      <c r="J56" s="27"/>
      <c r="K56" s="27"/>
      <c r="L56" s="27"/>
      <c r="M56" s="27"/>
      <c r="N56" s="27"/>
    </row>
    <row r="57" spans="2:14" ht="12.75">
      <c r="B57" s="29"/>
      <c r="C57" s="27"/>
      <c r="D57" s="27"/>
      <c r="E57" s="27"/>
      <c r="F57" s="27"/>
      <c r="G57" s="27"/>
      <c r="H57" s="27"/>
      <c r="J57" s="27"/>
      <c r="K57" s="27"/>
      <c r="L57" s="27"/>
      <c r="M57" s="27"/>
      <c r="N57" s="27"/>
    </row>
    <row r="58" spans="2:14" ht="12.75">
      <c r="B58" s="29"/>
      <c r="C58" s="27"/>
      <c r="D58" s="27"/>
      <c r="E58" s="27"/>
      <c r="F58" s="27"/>
      <c r="G58" s="27"/>
      <c r="H58" s="27"/>
      <c r="J58" s="27"/>
      <c r="K58" s="27"/>
      <c r="L58" s="27"/>
      <c r="M58" s="27"/>
      <c r="N58" s="27"/>
    </row>
    <row r="59" spans="2:14" ht="12.75">
      <c r="B59" s="29"/>
      <c r="C59" s="27"/>
      <c r="D59" s="27"/>
      <c r="E59" s="27"/>
      <c r="F59" s="27"/>
      <c r="G59" s="27"/>
      <c r="H59" s="27"/>
      <c r="J59" s="27"/>
      <c r="K59" s="27"/>
      <c r="L59" s="27"/>
      <c r="M59" s="27"/>
      <c r="N59" s="27"/>
    </row>
    <row r="60" spans="2:14" ht="12.75">
      <c r="B60" s="29"/>
      <c r="C60" s="27"/>
      <c r="D60" s="27"/>
      <c r="E60" s="27"/>
      <c r="F60" s="27"/>
      <c r="G60" s="27"/>
      <c r="H60" s="27"/>
      <c r="J60" s="27"/>
      <c r="K60" s="27"/>
      <c r="L60" s="27"/>
      <c r="M60" s="27"/>
      <c r="N60" s="27"/>
    </row>
    <row r="61" spans="2:14" ht="12.75">
      <c r="B61" s="29"/>
      <c r="C61" s="27"/>
      <c r="D61" s="27"/>
      <c r="E61" s="27"/>
      <c r="F61" s="27"/>
      <c r="G61" s="27"/>
      <c r="H61" s="27"/>
      <c r="J61" s="27"/>
      <c r="K61" s="27"/>
      <c r="L61" s="27"/>
      <c r="M61" s="27"/>
      <c r="N61" s="27"/>
    </row>
    <row r="62" spans="2:14" ht="12.75">
      <c r="B62" s="29"/>
      <c r="C62" s="27"/>
      <c r="D62" s="27"/>
      <c r="E62" s="27"/>
      <c r="F62" s="27"/>
      <c r="G62" s="27"/>
      <c r="H62" s="27"/>
      <c r="J62" s="27"/>
      <c r="K62" s="27"/>
      <c r="L62" s="27"/>
      <c r="M62" s="27"/>
      <c r="N62" s="27"/>
    </row>
    <row r="63" spans="2:14" ht="12.75">
      <c r="B63" s="29"/>
      <c r="C63" s="27"/>
      <c r="D63" s="27"/>
      <c r="E63" s="27"/>
      <c r="F63" s="27"/>
      <c r="G63" s="27"/>
      <c r="H63" s="27"/>
      <c r="J63" s="27"/>
      <c r="K63" s="27"/>
      <c r="L63" s="27"/>
      <c r="M63" s="27"/>
      <c r="N63" s="27"/>
    </row>
    <row r="64" spans="2:14" ht="12.75">
      <c r="B64" s="29"/>
      <c r="C64" s="27"/>
      <c r="D64" s="27"/>
      <c r="E64" s="27"/>
      <c r="F64" s="27"/>
      <c r="G64" s="27"/>
      <c r="H64" s="27"/>
      <c r="J64" s="27"/>
      <c r="K64" s="27"/>
      <c r="L64" s="27"/>
      <c r="M64" s="27"/>
      <c r="N64" s="27"/>
    </row>
    <row r="65" spans="2:14" ht="12.75">
      <c r="B65" s="29"/>
      <c r="C65" s="27"/>
      <c r="D65" s="27"/>
      <c r="E65" s="27"/>
      <c r="F65" s="27"/>
      <c r="G65" s="27"/>
      <c r="H65" s="27"/>
      <c r="J65" s="27"/>
      <c r="K65" s="27"/>
      <c r="L65" s="27"/>
      <c r="M65" s="27"/>
      <c r="N65" s="27"/>
    </row>
    <row r="66" spans="2:14" ht="12.75">
      <c r="B66" s="29"/>
      <c r="C66" s="27"/>
      <c r="D66" s="27"/>
      <c r="E66" s="27"/>
      <c r="F66" s="27"/>
      <c r="G66" s="27"/>
      <c r="H66" s="27"/>
      <c r="J66" s="27"/>
      <c r="K66" s="27"/>
      <c r="L66" s="27"/>
      <c r="M66" s="27"/>
      <c r="N66" s="27"/>
    </row>
    <row r="67" spans="2:14" ht="12.75">
      <c r="B67" s="29"/>
      <c r="C67" s="27"/>
      <c r="D67" s="27"/>
      <c r="E67" s="27"/>
      <c r="F67" s="27"/>
      <c r="G67" s="27"/>
      <c r="H67" s="27"/>
      <c r="J67" s="27"/>
      <c r="K67" s="27"/>
      <c r="L67" s="27"/>
      <c r="M67" s="27"/>
      <c r="N67" s="27"/>
    </row>
    <row r="68" spans="2:14" ht="12.75">
      <c r="B68" s="29"/>
      <c r="C68" s="27"/>
      <c r="D68" s="27"/>
      <c r="E68" s="27"/>
      <c r="F68" s="27"/>
      <c r="G68" s="27"/>
      <c r="H68" s="27"/>
      <c r="J68" s="27"/>
      <c r="K68" s="27"/>
      <c r="L68" s="27"/>
      <c r="M68" s="27"/>
      <c r="N68" s="27"/>
    </row>
    <row r="69" spans="2:14" ht="12.75">
      <c r="B69" s="29"/>
      <c r="C69" s="27"/>
      <c r="D69" s="27"/>
      <c r="E69" s="27"/>
      <c r="F69" s="27"/>
      <c r="G69" s="27"/>
      <c r="H69" s="27"/>
      <c r="J69" s="27"/>
      <c r="K69" s="27"/>
      <c r="L69" s="27"/>
      <c r="M69" s="27"/>
      <c r="N69" s="27"/>
    </row>
    <row r="70" spans="2:14" ht="12.75">
      <c r="B70" s="29"/>
      <c r="C70" s="27"/>
      <c r="D70" s="27"/>
      <c r="E70" s="27"/>
      <c r="F70" s="27"/>
      <c r="G70" s="27"/>
      <c r="H70" s="27"/>
      <c r="J70" s="27"/>
      <c r="K70" s="27"/>
      <c r="L70" s="27"/>
      <c r="M70" s="27"/>
      <c r="N70" s="27"/>
    </row>
    <row r="71" spans="2:14" ht="12.75">
      <c r="B71" s="29"/>
      <c r="C71" s="27"/>
      <c r="D71" s="27"/>
      <c r="E71" s="27"/>
      <c r="F71" s="27"/>
      <c r="G71" s="27"/>
      <c r="H71" s="27"/>
      <c r="J71" s="27"/>
      <c r="K71" s="27"/>
      <c r="L71" s="27"/>
      <c r="M71" s="27"/>
      <c r="N71" s="27"/>
    </row>
    <row r="72" spans="2:14" ht="12.75">
      <c r="B72" s="29"/>
      <c r="C72" s="27"/>
      <c r="D72" s="27"/>
      <c r="E72" s="27"/>
      <c r="F72" s="27"/>
      <c r="G72" s="27"/>
      <c r="H72" s="27"/>
      <c r="J72" s="27"/>
      <c r="K72" s="27"/>
      <c r="L72" s="27"/>
      <c r="M72" s="27"/>
      <c r="N72" s="27"/>
    </row>
    <row r="73" spans="2:14" ht="12.75">
      <c r="B73" s="29"/>
      <c r="C73" s="27"/>
      <c r="D73" s="27"/>
      <c r="E73" s="27"/>
      <c r="F73" s="27"/>
      <c r="G73" s="27"/>
      <c r="H73" s="27"/>
      <c r="J73" s="27"/>
      <c r="K73" s="27"/>
      <c r="L73" s="27"/>
      <c r="M73" s="27"/>
      <c r="N73" s="27"/>
    </row>
    <row r="74" spans="2:14" ht="12.75">
      <c r="B74" s="29"/>
      <c r="C74" s="27"/>
      <c r="D74" s="27"/>
      <c r="E74" s="27"/>
      <c r="F74" s="27"/>
      <c r="G74" s="27"/>
      <c r="H74" s="27"/>
      <c r="J74" s="27"/>
      <c r="K74" s="27"/>
      <c r="L74" s="27"/>
      <c r="M74" s="27"/>
      <c r="N74" s="27"/>
    </row>
    <row r="75" spans="2:14" ht="12.75">
      <c r="B75" s="29"/>
      <c r="C75" s="27"/>
      <c r="D75" s="27"/>
      <c r="E75" s="27"/>
      <c r="F75" s="27"/>
      <c r="G75" s="27"/>
      <c r="H75" s="27"/>
      <c r="J75" s="27"/>
      <c r="K75" s="27"/>
      <c r="L75" s="27"/>
      <c r="M75" s="27"/>
      <c r="N75" s="27"/>
    </row>
    <row r="76" spans="2:14" ht="12.75">
      <c r="B76" s="29"/>
      <c r="C76" s="27"/>
      <c r="D76" s="27"/>
      <c r="E76" s="27"/>
      <c r="F76" s="27"/>
      <c r="G76" s="27"/>
      <c r="H76" s="27"/>
      <c r="J76" s="27"/>
      <c r="K76" s="27"/>
      <c r="L76" s="27"/>
      <c r="M76" s="27"/>
      <c r="N76" s="27"/>
    </row>
    <row r="77" spans="2:14" ht="12.75">
      <c r="B77" s="29"/>
      <c r="C77" s="27"/>
      <c r="D77" s="27"/>
      <c r="E77" s="27"/>
      <c r="F77" s="27"/>
      <c r="G77" s="27"/>
      <c r="H77" s="27"/>
      <c r="J77" s="27"/>
      <c r="K77" s="27"/>
      <c r="L77" s="27"/>
      <c r="M77" s="27"/>
      <c r="N77" s="27"/>
    </row>
    <row r="78" spans="2:14" ht="12.75">
      <c r="B78" s="29"/>
      <c r="C78" s="27"/>
      <c r="D78" s="27"/>
      <c r="E78" s="27"/>
      <c r="F78" s="27"/>
      <c r="G78" s="27"/>
      <c r="H78" s="27"/>
      <c r="J78" s="27"/>
      <c r="K78" s="27"/>
      <c r="L78" s="27"/>
      <c r="M78" s="27"/>
      <c r="N78" s="27"/>
    </row>
    <row r="79" spans="2:14" ht="12.75">
      <c r="B79" s="29"/>
      <c r="C79" s="27"/>
      <c r="D79" s="27"/>
      <c r="E79" s="27"/>
      <c r="F79" s="27"/>
      <c r="G79" s="27"/>
      <c r="H79" s="27"/>
      <c r="J79" s="27"/>
      <c r="K79" s="27"/>
      <c r="L79" s="27"/>
      <c r="M79" s="27"/>
      <c r="N79" s="27"/>
    </row>
    <row r="80" spans="2:14" ht="12.75">
      <c r="B80" s="29"/>
      <c r="C80" s="27"/>
      <c r="D80" s="27"/>
      <c r="E80" s="27"/>
      <c r="F80" s="27"/>
      <c r="G80" s="27"/>
      <c r="H80" s="27"/>
      <c r="J80" s="27"/>
      <c r="K80" s="27"/>
      <c r="L80" s="27"/>
      <c r="M80" s="27"/>
      <c r="N80" s="27"/>
    </row>
    <row r="81" spans="2:14" ht="12.75">
      <c r="B81" s="29"/>
      <c r="C81" s="27"/>
      <c r="D81" s="27"/>
      <c r="E81" s="27"/>
      <c r="F81" s="27"/>
      <c r="G81" s="27"/>
      <c r="H81" s="27"/>
      <c r="J81" s="27"/>
      <c r="K81" s="27"/>
      <c r="L81" s="27"/>
      <c r="M81" s="27"/>
      <c r="N81" s="27"/>
    </row>
    <row r="82" spans="2:14" ht="12.75">
      <c r="B82" s="29"/>
      <c r="C82" s="27"/>
      <c r="D82" s="27"/>
      <c r="E82" s="27"/>
      <c r="F82" s="27"/>
      <c r="G82" s="27"/>
      <c r="H82" s="27"/>
      <c r="J82" s="27"/>
      <c r="K82" s="27"/>
      <c r="L82" s="27"/>
      <c r="M82" s="27"/>
      <c r="N82" s="27"/>
    </row>
    <row r="83" spans="2:14" ht="12.75">
      <c r="B83" s="29"/>
      <c r="C83" s="27"/>
      <c r="D83" s="27"/>
      <c r="E83" s="27"/>
      <c r="F83" s="27"/>
      <c r="G83" s="27"/>
      <c r="H83" s="27"/>
      <c r="J83" s="27"/>
      <c r="K83" s="27"/>
      <c r="L83" s="27"/>
      <c r="M83" s="27"/>
      <c r="N83" s="27"/>
    </row>
    <row r="84" spans="2:14" ht="12.75">
      <c r="B84" s="29"/>
      <c r="C84" s="27"/>
      <c r="D84" s="27"/>
      <c r="E84" s="27"/>
      <c r="F84" s="27"/>
      <c r="G84" s="27"/>
      <c r="H84" s="27"/>
      <c r="J84" s="27"/>
      <c r="K84" s="27"/>
      <c r="L84" s="27"/>
      <c r="M84" s="27"/>
      <c r="N84" s="27"/>
    </row>
    <row r="85" spans="2:14" ht="12.75">
      <c r="B85" s="29"/>
      <c r="C85" s="27"/>
      <c r="D85" s="27"/>
      <c r="E85" s="27"/>
      <c r="F85" s="27"/>
      <c r="G85" s="27"/>
      <c r="H85" s="27"/>
      <c r="J85" s="27"/>
      <c r="K85" s="27"/>
      <c r="L85" s="27"/>
      <c r="M85" s="27"/>
      <c r="N85" s="27"/>
    </row>
    <row r="86" spans="2:14" ht="12.75">
      <c r="B86" s="29"/>
      <c r="C86" s="27"/>
      <c r="D86" s="27"/>
      <c r="E86" s="27"/>
      <c r="F86" s="27"/>
      <c r="G86" s="27"/>
      <c r="H86" s="27"/>
      <c r="J86" s="27"/>
      <c r="K86" s="27"/>
      <c r="L86" s="27"/>
      <c r="M86" s="27"/>
      <c r="N86" s="27"/>
    </row>
    <row r="87" spans="2:14" ht="12.75">
      <c r="B87" s="29"/>
      <c r="C87" s="27"/>
      <c r="D87" s="27"/>
      <c r="E87" s="27"/>
      <c r="F87" s="27"/>
      <c r="G87" s="27"/>
      <c r="H87" s="27"/>
      <c r="J87" s="27"/>
      <c r="K87" s="27"/>
      <c r="L87" s="27"/>
      <c r="M87" s="27"/>
      <c r="N87" s="27"/>
    </row>
    <row r="88" spans="2:14" ht="12.75">
      <c r="B88" s="29"/>
      <c r="C88" s="27"/>
      <c r="D88" s="27"/>
      <c r="E88" s="27"/>
      <c r="F88" s="27"/>
      <c r="G88" s="27"/>
      <c r="H88" s="27"/>
      <c r="J88" s="27"/>
      <c r="K88" s="27"/>
      <c r="L88" s="27"/>
      <c r="M88" s="27"/>
      <c r="N88" s="27"/>
    </row>
    <row r="89" spans="2:14" ht="12.75">
      <c r="B89" s="29"/>
      <c r="C89" s="27"/>
      <c r="D89" s="27"/>
      <c r="E89" s="27"/>
      <c r="F89" s="27"/>
      <c r="G89" s="27"/>
      <c r="H89" s="27"/>
      <c r="J89" s="27"/>
      <c r="K89" s="27"/>
      <c r="L89" s="27"/>
      <c r="M89" s="27"/>
      <c r="N89" s="27"/>
    </row>
    <row r="90" spans="2:14" ht="12.75">
      <c r="B90" s="29"/>
      <c r="C90" s="27"/>
      <c r="D90" s="27"/>
      <c r="E90" s="27"/>
      <c r="F90" s="27"/>
      <c r="G90" s="27"/>
      <c r="H90" s="27"/>
      <c r="J90" s="27"/>
      <c r="K90" s="27"/>
      <c r="L90" s="27"/>
      <c r="M90" s="27"/>
      <c r="N90" s="27"/>
    </row>
    <row r="91" spans="2:14" ht="12.75">
      <c r="B91" s="29"/>
      <c r="C91" s="27"/>
      <c r="D91" s="27"/>
      <c r="E91" s="27"/>
      <c r="F91" s="27"/>
      <c r="G91" s="27"/>
      <c r="H91" s="27"/>
      <c r="J91" s="27"/>
      <c r="K91" s="27"/>
      <c r="L91" s="27"/>
      <c r="M91" s="27"/>
      <c r="N91" s="27"/>
    </row>
    <row r="92" spans="2:14" ht="12.75">
      <c r="B92" s="29"/>
      <c r="C92" s="27"/>
      <c r="D92" s="27"/>
      <c r="E92" s="27"/>
      <c r="F92" s="27"/>
      <c r="G92" s="27"/>
      <c r="H92" s="27"/>
      <c r="J92" s="27"/>
      <c r="K92" s="27"/>
      <c r="L92" s="27"/>
      <c r="M92" s="27"/>
      <c r="N92" s="27"/>
    </row>
    <row r="93" spans="2:14" ht="12.75">
      <c r="B93" s="29"/>
      <c r="C93" s="27"/>
      <c r="D93" s="27"/>
      <c r="E93" s="27"/>
      <c r="F93" s="27"/>
      <c r="G93" s="27"/>
      <c r="H93" s="27"/>
      <c r="J93" s="27"/>
      <c r="K93" s="27"/>
      <c r="L93" s="27"/>
      <c r="M93" s="27"/>
      <c r="N93" s="27"/>
    </row>
    <row r="94" spans="2:14" ht="12.75">
      <c r="B94" s="29"/>
      <c r="C94" s="27"/>
      <c r="D94" s="27"/>
      <c r="E94" s="27"/>
      <c r="F94" s="27"/>
      <c r="G94" s="27"/>
      <c r="H94" s="27"/>
      <c r="J94" s="27"/>
      <c r="K94" s="27"/>
      <c r="L94" s="27"/>
      <c r="M94" s="27"/>
      <c r="N94" s="27"/>
    </row>
    <row r="95" spans="2:14" ht="12.75">
      <c r="B95" s="29"/>
      <c r="C95" s="27"/>
      <c r="D95" s="27"/>
      <c r="E95" s="27"/>
      <c r="F95" s="27"/>
      <c r="G95" s="27"/>
      <c r="H95" s="27"/>
      <c r="J95" s="27"/>
      <c r="K95" s="27"/>
      <c r="L95" s="27"/>
      <c r="M95" s="27"/>
      <c r="N95" s="27"/>
    </row>
    <row r="96" spans="2:14" ht="12.75">
      <c r="B96" s="65" t="s">
        <v>42</v>
      </c>
      <c r="C96" s="27"/>
      <c r="D96" s="27"/>
      <c r="E96" s="27"/>
      <c r="F96" s="27"/>
      <c r="G96" s="27"/>
      <c r="H96" s="27"/>
      <c r="J96" s="27"/>
      <c r="K96" s="27"/>
      <c r="L96" s="27"/>
      <c r="M96" s="27"/>
      <c r="N96" s="27"/>
    </row>
    <row r="97" spans="1:23" s="66" customFormat="1" ht="12.75">
      <c r="A97" s="29"/>
      <c r="B97" s="29"/>
      <c r="C97" s="29" t="s">
        <v>43</v>
      </c>
      <c r="D97" s="29" t="s">
        <v>44</v>
      </c>
      <c r="E97" s="29" t="s">
        <v>45</v>
      </c>
      <c r="F97" s="29"/>
      <c r="G97" s="29"/>
      <c r="H97" s="29" t="s">
        <v>39</v>
      </c>
      <c r="I97" s="29"/>
      <c r="J97" s="29" t="s">
        <v>38</v>
      </c>
      <c r="K97" s="29"/>
      <c r="L97" s="29"/>
      <c r="M97" s="29"/>
      <c r="N97" s="29"/>
      <c r="O97" s="29"/>
      <c r="P97" s="29"/>
      <c r="Q97" s="29"/>
      <c r="R97" s="29"/>
      <c r="S97" s="29"/>
      <c r="T97" s="29"/>
      <c r="U97" s="29"/>
      <c r="V97" s="29"/>
      <c r="W97" s="29"/>
    </row>
    <row r="98" spans="2:14" ht="12.75">
      <c r="B98" s="29"/>
      <c r="C98" s="67" t="s">
        <v>60</v>
      </c>
      <c r="D98" s="67" t="s">
        <v>60</v>
      </c>
      <c r="E98" s="67" t="s">
        <v>60</v>
      </c>
      <c r="F98" s="27"/>
      <c r="G98" s="27"/>
      <c r="H98" s="67" t="s">
        <v>60</v>
      </c>
      <c r="J98" s="27"/>
      <c r="K98" s="27"/>
      <c r="L98" s="27"/>
      <c r="M98" s="27"/>
      <c r="N98" s="27"/>
    </row>
    <row r="99" spans="2:14" ht="12.75">
      <c r="B99" s="29"/>
      <c r="C99" s="38" t="s">
        <v>92</v>
      </c>
      <c r="D99" s="27" t="s">
        <v>94</v>
      </c>
      <c r="E99" s="27" t="s">
        <v>51</v>
      </c>
      <c r="F99" s="27"/>
      <c r="G99" s="27"/>
      <c r="H99" s="27" t="s">
        <v>56</v>
      </c>
      <c r="J99" s="27" t="s">
        <v>87</v>
      </c>
      <c r="K99" s="27"/>
      <c r="L99" s="27"/>
      <c r="M99" s="27"/>
      <c r="N99" s="27"/>
    </row>
    <row r="100" spans="2:14" ht="12.75">
      <c r="B100" s="29"/>
      <c r="C100" s="27" t="s">
        <v>89</v>
      </c>
      <c r="D100" s="27" t="s">
        <v>49</v>
      </c>
      <c r="E100" s="27" t="s">
        <v>52</v>
      </c>
      <c r="F100" s="27"/>
      <c r="G100" s="27"/>
      <c r="H100" s="27" t="s">
        <v>57</v>
      </c>
      <c r="J100" s="27" t="s">
        <v>88</v>
      </c>
      <c r="K100" s="27"/>
      <c r="L100" s="27"/>
      <c r="M100" s="27"/>
      <c r="N100" s="27"/>
    </row>
    <row r="101" spans="2:14" ht="12.75">
      <c r="B101" s="29"/>
      <c r="C101" s="27" t="s">
        <v>90</v>
      </c>
      <c r="D101" s="27" t="s">
        <v>50</v>
      </c>
      <c r="E101" s="27" t="s">
        <v>53</v>
      </c>
      <c r="F101" s="27"/>
      <c r="G101" s="27"/>
      <c r="H101" s="27" t="s">
        <v>58</v>
      </c>
      <c r="J101" s="27"/>
      <c r="K101" s="27"/>
      <c r="L101" s="27"/>
      <c r="M101" s="27"/>
      <c r="N101" s="27"/>
    </row>
    <row r="102" spans="2:14" ht="12.75">
      <c r="B102" s="29"/>
      <c r="C102" s="27" t="s">
        <v>93</v>
      </c>
      <c r="D102" s="27" t="s">
        <v>95</v>
      </c>
      <c r="E102" s="27" t="s">
        <v>54</v>
      </c>
      <c r="F102" s="27"/>
      <c r="G102" s="27"/>
      <c r="H102" s="27" t="s">
        <v>59</v>
      </c>
      <c r="J102" s="27"/>
      <c r="K102" s="27"/>
      <c r="L102" s="27"/>
      <c r="M102" s="27"/>
      <c r="N102" s="27"/>
    </row>
    <row r="103" spans="2:14" ht="12.75">
      <c r="B103" s="29"/>
      <c r="C103" s="27" t="s">
        <v>46</v>
      </c>
      <c r="D103" s="27"/>
      <c r="E103" s="27" t="s">
        <v>55</v>
      </c>
      <c r="F103" s="27"/>
      <c r="G103" s="27"/>
      <c r="H103" s="27" t="s">
        <v>55</v>
      </c>
      <c r="J103" s="27"/>
      <c r="K103" s="27"/>
      <c r="L103" s="27"/>
      <c r="M103" s="27"/>
      <c r="N103" s="27"/>
    </row>
    <row r="104" spans="2:14" ht="12.75">
      <c r="B104" s="29"/>
      <c r="C104" s="27" t="s">
        <v>47</v>
      </c>
      <c r="D104" s="27"/>
      <c r="E104" s="27"/>
      <c r="F104" s="27"/>
      <c r="G104" s="27"/>
      <c r="H104" s="27"/>
      <c r="J104" s="27"/>
      <c r="K104" s="27"/>
      <c r="L104" s="27"/>
      <c r="M104" s="27"/>
      <c r="N104" s="27"/>
    </row>
    <row r="105" spans="2:14" ht="12.75">
      <c r="B105" s="29"/>
      <c r="C105" s="27" t="s">
        <v>91</v>
      </c>
      <c r="D105" s="27"/>
      <c r="E105" s="27"/>
      <c r="F105" s="27"/>
      <c r="G105" s="27"/>
      <c r="H105" s="27"/>
      <c r="J105" s="27"/>
      <c r="K105" s="27"/>
      <c r="L105" s="27"/>
      <c r="M105" s="27"/>
      <c r="N105" s="27"/>
    </row>
    <row r="106" spans="2:14" ht="12.75">
      <c r="B106" s="29"/>
      <c r="C106" s="27" t="s">
        <v>48</v>
      </c>
      <c r="D106" s="27"/>
      <c r="E106" s="27"/>
      <c r="F106" s="27"/>
      <c r="G106" s="27"/>
      <c r="H106" s="27"/>
      <c r="J106" s="27"/>
      <c r="K106" s="27"/>
      <c r="L106" s="27"/>
      <c r="M106" s="27"/>
      <c r="N106" s="27"/>
    </row>
    <row r="107" spans="2:14" ht="12.75">
      <c r="B107" s="29"/>
      <c r="C107" s="38" t="s">
        <v>185</v>
      </c>
      <c r="D107" s="27"/>
      <c r="E107" s="27"/>
      <c r="F107" s="27"/>
      <c r="G107" s="27"/>
      <c r="H107" s="27"/>
      <c r="J107" s="27"/>
      <c r="K107" s="27"/>
      <c r="L107" s="27"/>
      <c r="M107" s="27"/>
      <c r="N107" s="27"/>
    </row>
    <row r="108" ht="12.75">
      <c r="B108" s="29"/>
    </row>
    <row r="109" ht="12.75">
      <c r="B109" s="29"/>
    </row>
    <row r="110" ht="12.75">
      <c r="B110" s="29"/>
    </row>
    <row r="111" ht="12.75">
      <c r="B111" s="29"/>
    </row>
    <row r="112" ht="12.75">
      <c r="B112" s="29"/>
    </row>
    <row r="113" ht="12.75">
      <c r="B113" s="29"/>
    </row>
    <row r="114" ht="12.75">
      <c r="B114" s="29"/>
    </row>
    <row r="115" ht="12.75">
      <c r="B115" s="29"/>
    </row>
    <row r="116" ht="12.75">
      <c r="B116" s="29"/>
    </row>
    <row r="117" ht="12.75">
      <c r="B117" s="29"/>
    </row>
    <row r="118" ht="12.75">
      <c r="B118" s="29"/>
    </row>
    <row r="119" ht="12.75">
      <c r="B119" s="29"/>
    </row>
    <row r="120" ht="12.75">
      <c r="B120" s="29"/>
    </row>
    <row r="121" ht="12.75">
      <c r="B121" s="29"/>
    </row>
    <row r="122" ht="12.75">
      <c r="B122" s="29"/>
    </row>
    <row r="123" ht="12.75">
      <c r="B123" s="29"/>
    </row>
    <row r="124" ht="12.75">
      <c r="B124" s="29"/>
    </row>
    <row r="125" ht="12.75">
      <c r="B125" s="29"/>
    </row>
    <row r="126" ht="12.75">
      <c r="B126" s="29"/>
    </row>
    <row r="127" ht="12.75">
      <c r="B127" s="29"/>
    </row>
    <row r="128" ht="12.75">
      <c r="B128" s="29"/>
    </row>
    <row r="129" ht="12.75">
      <c r="B129" s="29"/>
    </row>
    <row r="130" ht="12.75">
      <c r="B130" s="29"/>
    </row>
    <row r="131" ht="12.75">
      <c r="B131" s="29"/>
    </row>
    <row r="132" ht="12.75">
      <c r="B132" s="29"/>
    </row>
    <row r="133" ht="12.75">
      <c r="B133" s="29"/>
    </row>
    <row r="134" ht="12.75">
      <c r="B134" s="29"/>
    </row>
    <row r="135" ht="12.75">
      <c r="B135" s="29"/>
    </row>
    <row r="136" ht="12.75">
      <c r="B136" s="29"/>
    </row>
    <row r="137" ht="12.75">
      <c r="B137" s="29"/>
    </row>
    <row r="138" ht="12.75">
      <c r="B138" s="29"/>
    </row>
    <row r="139" ht="12.75">
      <c r="B139" s="29"/>
    </row>
    <row r="140" ht="12.75">
      <c r="B140" s="29"/>
    </row>
    <row r="141" ht="12.75">
      <c r="B141" s="29"/>
    </row>
    <row r="142" ht="12.75">
      <c r="B142" s="29"/>
    </row>
    <row r="143" ht="12.75">
      <c r="B143" s="29"/>
    </row>
    <row r="144" ht="12.75">
      <c r="B144" s="29"/>
    </row>
    <row r="145" ht="12.75">
      <c r="B145" s="29"/>
    </row>
    <row r="146" ht="12.75">
      <c r="B146" s="29"/>
    </row>
    <row r="147" ht="12.75">
      <c r="B147" s="29"/>
    </row>
    <row r="148" ht="12.75">
      <c r="B148" s="29"/>
    </row>
    <row r="149" ht="12.75">
      <c r="B149" s="29"/>
    </row>
    <row r="150" ht="12.75">
      <c r="B150" s="29"/>
    </row>
    <row r="151" ht="12.75">
      <c r="B151" s="29"/>
    </row>
    <row r="152" ht="12.75">
      <c r="B152" s="29"/>
    </row>
    <row r="153" ht="12.75">
      <c r="B153" s="29"/>
    </row>
    <row r="154" ht="12.75">
      <c r="B154" s="29"/>
    </row>
    <row r="155" ht="12.75">
      <c r="B155" s="29"/>
    </row>
    <row r="156" ht="12.75">
      <c r="B156" s="29"/>
    </row>
    <row r="157" ht="12.75">
      <c r="B157" s="29"/>
    </row>
    <row r="158" ht="12.75">
      <c r="B158" s="29"/>
    </row>
    <row r="159" ht="12.75">
      <c r="B159" s="29"/>
    </row>
    <row r="160" ht="12.75">
      <c r="B160" s="29"/>
    </row>
    <row r="161" ht="12.75">
      <c r="B161" s="29"/>
    </row>
    <row r="162" ht="12.75">
      <c r="B162" s="29"/>
    </row>
    <row r="163" ht="12.75">
      <c r="B163" s="29"/>
    </row>
    <row r="164" ht="12.75">
      <c r="B164" s="29"/>
    </row>
    <row r="165" ht="12.75">
      <c r="B165" s="29"/>
    </row>
    <row r="166" ht="12.75">
      <c r="B166" s="29"/>
    </row>
    <row r="167" ht="12.75">
      <c r="B167" s="29"/>
    </row>
    <row r="168" ht="12.75">
      <c r="B168" s="29"/>
    </row>
    <row r="169" ht="12.75">
      <c r="B169" s="29"/>
    </row>
    <row r="170" ht="12.75">
      <c r="B170" s="29"/>
    </row>
    <row r="171" ht="12.75">
      <c r="B171" s="29"/>
    </row>
    <row r="172" ht="12.75">
      <c r="B172" s="29"/>
    </row>
    <row r="173" ht="12.75">
      <c r="B173" s="29"/>
    </row>
    <row r="174" ht="12.75">
      <c r="B174" s="29"/>
    </row>
    <row r="175" ht="12.75">
      <c r="B175" s="29"/>
    </row>
    <row r="176" ht="12.75">
      <c r="B176" s="29"/>
    </row>
    <row r="177" ht="12.75">
      <c r="B177" s="29"/>
    </row>
    <row r="178" ht="12.75">
      <c r="B178" s="29"/>
    </row>
    <row r="179" ht="12.75">
      <c r="B179" s="29"/>
    </row>
    <row r="180" ht="12.75">
      <c r="B180" s="29"/>
    </row>
    <row r="181" ht="12.75">
      <c r="B181" s="29"/>
    </row>
    <row r="182" ht="12.75">
      <c r="B182" s="29"/>
    </row>
    <row r="183" ht="12.75">
      <c r="B183" s="29"/>
    </row>
    <row r="184" ht="12.75">
      <c r="B184" s="29"/>
    </row>
    <row r="185" ht="12.75">
      <c r="B185" s="29"/>
    </row>
    <row r="186" ht="12.75">
      <c r="B186" s="29"/>
    </row>
    <row r="187" ht="12.75">
      <c r="B187" s="29"/>
    </row>
    <row r="188" ht="12.75">
      <c r="B188" s="29"/>
    </row>
    <row r="189" ht="12.75">
      <c r="B189" s="29"/>
    </row>
    <row r="190" ht="12.75">
      <c r="B190" s="29"/>
    </row>
    <row r="191" ht="12.75">
      <c r="B191" s="29"/>
    </row>
    <row r="192" ht="12.75">
      <c r="B192" s="29"/>
    </row>
    <row r="193" ht="12.75">
      <c r="B193" s="29"/>
    </row>
    <row r="194" ht="12.75">
      <c r="B194" s="29"/>
    </row>
    <row r="195" ht="12.75">
      <c r="B195" s="29"/>
    </row>
    <row r="196" ht="12.75">
      <c r="B196" s="29"/>
    </row>
    <row r="197" ht="12.75">
      <c r="B197" s="29"/>
    </row>
    <row r="198" ht="12.75">
      <c r="B198" s="29"/>
    </row>
    <row r="199" ht="12.75">
      <c r="B199" s="29"/>
    </row>
    <row r="200" ht="12.75">
      <c r="B200" s="29"/>
    </row>
    <row r="201" ht="12.75">
      <c r="B201" s="29"/>
    </row>
    <row r="202" ht="12.75">
      <c r="B202" s="29"/>
    </row>
    <row r="203" ht="12.75">
      <c r="B203" s="29"/>
    </row>
    <row r="204" ht="12.75">
      <c r="B204" s="29"/>
    </row>
    <row r="205" ht="12.75">
      <c r="B205" s="29"/>
    </row>
    <row r="206" ht="12.75">
      <c r="B206" s="29"/>
    </row>
    <row r="207" ht="12.75">
      <c r="B207" s="29"/>
    </row>
    <row r="208" ht="12.75">
      <c r="B208" s="29"/>
    </row>
    <row r="209" ht="12.75">
      <c r="B209" s="29"/>
    </row>
    <row r="210" ht="12.75">
      <c r="B210" s="29"/>
    </row>
    <row r="211" ht="12.75">
      <c r="B211" s="29"/>
    </row>
    <row r="212" ht="12.75">
      <c r="B212" s="29"/>
    </row>
    <row r="213" ht="12.75">
      <c r="B213" s="29"/>
    </row>
    <row r="214" ht="12.75">
      <c r="B214" s="29"/>
    </row>
    <row r="215" ht="12.75">
      <c r="B215" s="29"/>
    </row>
    <row r="216" ht="12.75">
      <c r="B216" s="29"/>
    </row>
    <row r="217" ht="12.75">
      <c r="B217" s="29"/>
    </row>
    <row r="218" ht="12.75">
      <c r="B218" s="29"/>
    </row>
    <row r="219" ht="12.75">
      <c r="B219" s="29"/>
    </row>
    <row r="220" ht="12.75">
      <c r="B220" s="29"/>
    </row>
    <row r="221" ht="12.75">
      <c r="B221" s="29"/>
    </row>
    <row r="222" ht="12.75">
      <c r="B222" s="29"/>
    </row>
    <row r="223" ht="12.75">
      <c r="B223" s="29"/>
    </row>
    <row r="224" ht="12.75">
      <c r="B224" s="29"/>
    </row>
    <row r="225" ht="12.75">
      <c r="B225" s="29"/>
    </row>
    <row r="226" ht="12.75">
      <c r="B226" s="29"/>
    </row>
    <row r="227" ht="12.75">
      <c r="B227" s="29"/>
    </row>
    <row r="228" ht="12.75">
      <c r="B228" s="29"/>
    </row>
    <row r="229" ht="12.75">
      <c r="B229" s="29"/>
    </row>
    <row r="230" ht="12.75">
      <c r="B230" s="29"/>
    </row>
    <row r="231" ht="12.75">
      <c r="B231" s="29"/>
    </row>
    <row r="232" ht="12.75">
      <c r="B232" s="29"/>
    </row>
    <row r="233" ht="12.75">
      <c r="B233" s="29"/>
    </row>
    <row r="234" ht="12.75">
      <c r="B234" s="29"/>
    </row>
    <row r="235" ht="12.75">
      <c r="B235" s="29"/>
    </row>
    <row r="236" ht="12.75">
      <c r="B236" s="29"/>
    </row>
    <row r="237" ht="12.75">
      <c r="B237" s="29"/>
    </row>
    <row r="238" ht="12.75">
      <c r="B238" s="29"/>
    </row>
    <row r="239" ht="12.75">
      <c r="B239" s="29"/>
    </row>
    <row r="240" ht="12.75">
      <c r="B240" s="29"/>
    </row>
    <row r="241" ht="12.75">
      <c r="B241" s="29"/>
    </row>
    <row r="242" ht="12.75">
      <c r="B242" s="29"/>
    </row>
    <row r="243" ht="12.75">
      <c r="B243" s="29"/>
    </row>
    <row r="244" ht="12.75">
      <c r="B244" s="29"/>
    </row>
    <row r="245" ht="12.75">
      <c r="B245" s="29"/>
    </row>
    <row r="246" ht="12.75">
      <c r="B246" s="29"/>
    </row>
    <row r="247" ht="12.75">
      <c r="B247" s="29"/>
    </row>
    <row r="248" ht="12.75">
      <c r="B248" s="29"/>
    </row>
    <row r="249" ht="12.75">
      <c r="B249" s="29"/>
    </row>
    <row r="250" ht="12.75">
      <c r="B250" s="29"/>
    </row>
    <row r="251" ht="12.75">
      <c r="B251" s="29"/>
    </row>
    <row r="252" ht="12.75">
      <c r="B252" s="29"/>
    </row>
    <row r="253" ht="12.75">
      <c r="B253" s="29"/>
    </row>
    <row r="254" ht="12.75">
      <c r="B254" s="29"/>
    </row>
    <row r="255" ht="12.75">
      <c r="B255" s="29"/>
    </row>
    <row r="256" ht="12.75">
      <c r="B256" s="29"/>
    </row>
    <row r="257" ht="12.75">
      <c r="B257" s="29"/>
    </row>
    <row r="258" ht="12.75">
      <c r="B258" s="29"/>
    </row>
    <row r="259" ht="12.75">
      <c r="B259" s="29"/>
    </row>
    <row r="260" ht="12.75">
      <c r="B260" s="29"/>
    </row>
    <row r="261" ht="12.75">
      <c r="B261" s="29"/>
    </row>
    <row r="262" ht="12.75">
      <c r="B262" s="29"/>
    </row>
    <row r="263" ht="12.75">
      <c r="B263" s="29"/>
    </row>
    <row r="264" ht="12.75">
      <c r="B264" s="29"/>
    </row>
    <row r="265" ht="12.75">
      <c r="B265" s="29"/>
    </row>
    <row r="266" ht="12.75">
      <c r="B266" s="29"/>
    </row>
    <row r="267" ht="12.75">
      <c r="B267" s="29"/>
    </row>
    <row r="268" ht="12.75">
      <c r="B268" s="29"/>
    </row>
    <row r="269" ht="12.75">
      <c r="B269" s="29"/>
    </row>
    <row r="270" ht="12.75">
      <c r="B270" s="29"/>
    </row>
    <row r="271" ht="12.75">
      <c r="B271" s="29"/>
    </row>
    <row r="272" ht="12.75">
      <c r="B272" s="29"/>
    </row>
    <row r="273" ht="12.75">
      <c r="B273" s="29"/>
    </row>
    <row r="274" ht="12.75">
      <c r="B274" s="29"/>
    </row>
    <row r="275" ht="12.75">
      <c r="B275" s="29"/>
    </row>
    <row r="276" ht="12.75">
      <c r="B276" s="29"/>
    </row>
    <row r="277" ht="12.75">
      <c r="B277" s="29"/>
    </row>
    <row r="278" ht="12.75">
      <c r="B278" s="29"/>
    </row>
    <row r="279" ht="12.75">
      <c r="B279" s="29"/>
    </row>
    <row r="280" ht="12.75">
      <c r="B280" s="29"/>
    </row>
    <row r="281" ht="12.75">
      <c r="B281" s="29"/>
    </row>
    <row r="282" ht="12.75">
      <c r="B282" s="29"/>
    </row>
    <row r="283" ht="12.75">
      <c r="B283" s="29"/>
    </row>
    <row r="284" ht="12.75">
      <c r="B284" s="29"/>
    </row>
    <row r="285" ht="12.75">
      <c r="B285" s="29"/>
    </row>
    <row r="286" ht="12.75">
      <c r="B286" s="29"/>
    </row>
    <row r="287" ht="12.75">
      <c r="B287" s="29"/>
    </row>
    <row r="288" ht="12.75">
      <c r="B288" s="29"/>
    </row>
    <row r="289" ht="12.75">
      <c r="B289" s="29"/>
    </row>
    <row r="290" ht="12.75">
      <c r="B290" s="29"/>
    </row>
    <row r="291" ht="12.75">
      <c r="B291" s="29"/>
    </row>
    <row r="292" ht="12.75">
      <c r="B292" s="29"/>
    </row>
    <row r="293" ht="12.75">
      <c r="B293" s="29"/>
    </row>
    <row r="294" ht="12.75">
      <c r="B294" s="29"/>
    </row>
    <row r="295" ht="12.75">
      <c r="B295" s="29"/>
    </row>
    <row r="296" ht="12.75">
      <c r="B296" s="29"/>
    </row>
    <row r="297" ht="12.75">
      <c r="B297" s="29"/>
    </row>
    <row r="298" ht="12.75">
      <c r="B298" s="29"/>
    </row>
    <row r="299" ht="12.75">
      <c r="B299" s="29"/>
    </row>
    <row r="300" ht="12.75">
      <c r="B300" s="29"/>
    </row>
    <row r="301" ht="12.75">
      <c r="B301" s="29"/>
    </row>
    <row r="302" ht="12.75">
      <c r="B302" s="29"/>
    </row>
    <row r="303" ht="12.75">
      <c r="B303" s="29"/>
    </row>
    <row r="304" ht="12.75">
      <c r="B304" s="29"/>
    </row>
    <row r="305" ht="12.75">
      <c r="B305" s="29"/>
    </row>
    <row r="306" ht="12.75">
      <c r="B306" s="29"/>
    </row>
    <row r="307" ht="12.75">
      <c r="B307" s="29"/>
    </row>
    <row r="308" ht="12.75">
      <c r="B308" s="29"/>
    </row>
    <row r="309" ht="12.75">
      <c r="B309" s="29"/>
    </row>
    <row r="310" ht="12.75">
      <c r="B310" s="29"/>
    </row>
    <row r="311" ht="12.75">
      <c r="B311" s="29"/>
    </row>
    <row r="312" ht="12.75">
      <c r="B312" s="29"/>
    </row>
    <row r="313" ht="12.75">
      <c r="B313" s="29"/>
    </row>
    <row r="314" ht="12.75">
      <c r="B314" s="29"/>
    </row>
    <row r="315" ht="12.75">
      <c r="B315" s="29"/>
    </row>
    <row r="316" ht="12.75">
      <c r="B316" s="29"/>
    </row>
    <row r="317" ht="12.75">
      <c r="B317" s="29"/>
    </row>
    <row r="318" ht="12.75">
      <c r="B318" s="29"/>
    </row>
    <row r="319" ht="12.75">
      <c r="B319" s="29"/>
    </row>
    <row r="320" ht="12.75">
      <c r="B320" s="29"/>
    </row>
    <row r="321" ht="12.75">
      <c r="B321" s="29"/>
    </row>
    <row r="322" ht="12.75">
      <c r="B322" s="29"/>
    </row>
    <row r="323" ht="12.75">
      <c r="B323" s="29"/>
    </row>
    <row r="324" ht="12.75">
      <c r="B324" s="29"/>
    </row>
    <row r="325" ht="12.75">
      <c r="B325" s="29"/>
    </row>
    <row r="326" ht="12.75">
      <c r="B326" s="29"/>
    </row>
    <row r="327" ht="12.75">
      <c r="B327" s="29"/>
    </row>
    <row r="328" ht="12.75">
      <c r="B328" s="29"/>
    </row>
    <row r="329" ht="12.75">
      <c r="B329" s="29"/>
    </row>
    <row r="330" ht="12.75">
      <c r="B330" s="29"/>
    </row>
    <row r="331" ht="12.75">
      <c r="B331" s="29"/>
    </row>
    <row r="332" ht="12.75">
      <c r="B332" s="29"/>
    </row>
    <row r="333" ht="12.75">
      <c r="B333" s="29"/>
    </row>
    <row r="334" ht="12.75">
      <c r="B334" s="29"/>
    </row>
    <row r="335" ht="12.75">
      <c r="B335" s="29"/>
    </row>
    <row r="336" ht="12.75">
      <c r="B336" s="29"/>
    </row>
    <row r="337" ht="12.75">
      <c r="B337" s="29"/>
    </row>
    <row r="338" ht="12.75">
      <c r="B338" s="29"/>
    </row>
    <row r="339" ht="12.75">
      <c r="B339" s="29"/>
    </row>
    <row r="340" ht="12.75">
      <c r="B340" s="29"/>
    </row>
    <row r="341" ht="12.75">
      <c r="B341" s="29"/>
    </row>
    <row r="342" ht="12.75">
      <c r="B342" s="29"/>
    </row>
    <row r="343" ht="12.75">
      <c r="B343" s="29"/>
    </row>
    <row r="344" ht="12.75">
      <c r="B344" s="29"/>
    </row>
    <row r="345" ht="12.75">
      <c r="B345" s="29"/>
    </row>
    <row r="346" ht="12.75">
      <c r="B346" s="29"/>
    </row>
  </sheetData>
  <sheetProtection formatCells="0" formatRows="0" insertRows="0" insertHyperlinks="0" deleteRows="0" selectLockedCells="1"/>
  <mergeCells count="27">
    <mergeCell ref="B26:N26"/>
    <mergeCell ref="B35:N35"/>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B12:C12"/>
    <mergeCell ref="D12:E12"/>
    <mergeCell ref="B1:O1"/>
    <mergeCell ref="B2:O2"/>
    <mergeCell ref="B4:C4"/>
    <mergeCell ref="B5:C5"/>
    <mergeCell ref="G5:J5"/>
    <mergeCell ref="B6:C6"/>
    <mergeCell ref="D6:M6"/>
  </mergeCells>
  <conditionalFormatting sqref="H31">
    <cfRule type="cellIs" priority="9" dxfId="2" operator="equal" stopIfTrue="1">
      <formula>0</formula>
    </cfRule>
  </conditionalFormatting>
  <conditionalFormatting sqref="G31">
    <cfRule type="cellIs" priority="8" dxfId="0" operator="equal" stopIfTrue="1">
      <formula>1</formula>
    </cfRule>
  </conditionalFormatting>
  <conditionalFormatting sqref="H32">
    <cfRule type="cellIs" priority="7" dxfId="2" operator="equal" stopIfTrue="1">
      <formula>0</formula>
    </cfRule>
  </conditionalFormatting>
  <conditionalFormatting sqref="G32">
    <cfRule type="cellIs" priority="6" dxfId="0" operator="equal" stopIfTrue="1">
      <formula>1</formula>
    </cfRule>
  </conditionalFormatting>
  <conditionalFormatting sqref="H32">
    <cfRule type="cellIs" priority="5" dxfId="2" operator="equal" stopIfTrue="1">
      <formula>0</formula>
    </cfRule>
  </conditionalFormatting>
  <conditionalFormatting sqref="G32">
    <cfRule type="cellIs" priority="4" dxfId="0" operator="equal" stopIfTrue="1">
      <formula>1</formula>
    </cfRule>
  </conditionalFormatting>
  <conditionalFormatting sqref="H38">
    <cfRule type="cellIs" priority="3" dxfId="2" operator="equal" stopIfTrue="1">
      <formula>0</formula>
    </cfRule>
  </conditionalFormatting>
  <conditionalFormatting sqref="G38">
    <cfRule type="cellIs" priority="2" dxfId="0" operator="equal" stopIfTrue="1">
      <formula>1</formula>
    </cfRule>
  </conditionalFormatting>
  <conditionalFormatting sqref="G29:G31">
    <cfRule type="cellIs" priority="1" dxfId="0" operator="equal" stopIfTrue="1">
      <formula>1</formula>
    </cfRule>
  </conditionalFormatting>
  <dataValidations count="7">
    <dataValidation type="list" allowBlank="1" showInputMessage="1" showErrorMessage="1" sqref="K29:K31 K33 K38:K40">
      <formula1>lstTracked</formula1>
    </dataValidation>
    <dataValidation type="list" allowBlank="1" showInputMessage="1" showErrorMessage="1" sqref="L29:L31 L33 L38:L40">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scale="53"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15" customWidth="1"/>
    <col min="2" max="18" width="30.7109375" style="114" customWidth="1"/>
    <col min="19" max="36" width="36.8515625" style="114" customWidth="1"/>
    <col min="37" max="37" width="37.00390625" style="114" customWidth="1"/>
    <col min="38" max="44" width="36.8515625" style="114" customWidth="1"/>
    <col min="45" max="53" width="36.8515625" style="115" customWidth="1"/>
    <col min="54" max="54" width="37.140625" style="115" customWidth="1"/>
    <col min="55" max="56" width="36.8515625" style="115" customWidth="1"/>
    <col min="57" max="57" width="36.7109375" style="115" customWidth="1"/>
    <col min="58" max="59" width="36.8515625" style="115" customWidth="1"/>
    <col min="60" max="60" width="36.7109375" style="115" customWidth="1"/>
    <col min="61" max="61" width="37.00390625" style="115" customWidth="1"/>
    <col min="62" max="80" width="36.8515625" style="115" customWidth="1"/>
    <col min="81" max="81" width="37.00390625" style="115" customWidth="1"/>
    <col min="82" max="99" width="36.8515625" style="115" customWidth="1"/>
    <col min="100" max="100" width="36.7109375" style="115" customWidth="1"/>
    <col min="101" max="113" width="36.8515625" style="115" customWidth="1"/>
    <col min="114" max="114" width="36.7109375" style="115" customWidth="1"/>
    <col min="115" max="117" width="36.8515625" style="115" customWidth="1"/>
    <col min="118" max="118" width="36.7109375" style="115" customWidth="1"/>
    <col min="119" max="126" width="36.8515625" style="115" customWidth="1"/>
    <col min="127" max="127" width="36.7109375" style="115" customWidth="1"/>
    <col min="128" max="16384" width="36.8515625" style="115" customWidth="1"/>
  </cols>
  <sheetData>
    <row r="1" spans="1:44" s="76" customFormat="1" ht="12.75" customHeight="1">
      <c r="A1" s="73" t="s">
        <v>61</v>
      </c>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row>
    <row r="2" spans="1:254" s="80" customFormat="1" ht="12.75" customHeight="1">
      <c r="A2" s="77" t="s">
        <v>62</v>
      </c>
      <c r="B2" s="78">
        <f>IF(B3="","",1)</f>
        <v>1</v>
      </c>
      <c r="C2" s="78">
        <v>2</v>
      </c>
      <c r="D2" s="78">
        <v>3</v>
      </c>
      <c r="E2" s="78"/>
      <c r="F2" s="78"/>
      <c r="G2" s="78"/>
      <c r="H2" s="78"/>
      <c r="I2" s="78"/>
      <c r="J2" s="78"/>
      <c r="K2" s="78"/>
      <c r="L2" s="78"/>
      <c r="M2" s="78"/>
      <c r="N2" s="78"/>
      <c r="O2" s="78"/>
      <c r="P2" s="78"/>
      <c r="Q2" s="78"/>
      <c r="R2" s="78"/>
      <c r="S2" s="78">
        <f aca="true" t="shared" si="0" ref="S2:BN2">IF(S3="","",R2+1)</f>
      </c>
      <c r="T2" s="78">
        <f t="shared" si="0"/>
      </c>
      <c r="U2" s="78">
        <f t="shared" si="0"/>
      </c>
      <c r="V2" s="78">
        <f t="shared" si="0"/>
      </c>
      <c r="W2" s="78">
        <f t="shared" si="0"/>
      </c>
      <c r="X2" s="78">
        <f t="shared" si="0"/>
      </c>
      <c r="Y2" s="78">
        <f t="shared" si="0"/>
      </c>
      <c r="Z2" s="78">
        <f t="shared" si="0"/>
      </c>
      <c r="AA2" s="78">
        <f t="shared" si="0"/>
      </c>
      <c r="AB2" s="78">
        <f t="shared" si="0"/>
      </c>
      <c r="AC2" s="78">
        <f t="shared" si="0"/>
      </c>
      <c r="AD2" s="78">
        <f t="shared" si="0"/>
      </c>
      <c r="AE2" s="78">
        <f t="shared" si="0"/>
      </c>
      <c r="AF2" s="78">
        <f t="shared" si="0"/>
      </c>
      <c r="AG2" s="78">
        <f t="shared" si="0"/>
      </c>
      <c r="AH2" s="78">
        <f t="shared" si="0"/>
      </c>
      <c r="AI2" s="78">
        <f t="shared" si="0"/>
      </c>
      <c r="AJ2" s="78">
        <f t="shared" si="0"/>
      </c>
      <c r="AK2" s="78">
        <f t="shared" si="0"/>
      </c>
      <c r="AL2" s="78">
        <f t="shared" si="0"/>
      </c>
      <c r="AM2" s="78">
        <f t="shared" si="0"/>
      </c>
      <c r="AN2" s="78">
        <f t="shared" si="0"/>
      </c>
      <c r="AO2" s="78">
        <f t="shared" si="0"/>
      </c>
      <c r="AP2" s="78">
        <f t="shared" si="0"/>
      </c>
      <c r="AQ2" s="78">
        <f t="shared" si="0"/>
      </c>
      <c r="AR2" s="78">
        <f t="shared" si="0"/>
      </c>
      <c r="AS2" s="79">
        <f t="shared" si="0"/>
      </c>
      <c r="AT2" s="79">
        <f t="shared" si="0"/>
      </c>
      <c r="AU2" s="79">
        <f t="shared" si="0"/>
      </c>
      <c r="AV2" s="79">
        <f t="shared" si="0"/>
      </c>
      <c r="AW2" s="79">
        <f t="shared" si="0"/>
      </c>
      <c r="AX2" s="79">
        <f t="shared" si="0"/>
      </c>
      <c r="AY2" s="79">
        <f t="shared" si="0"/>
      </c>
      <c r="AZ2" s="79">
        <f t="shared" si="0"/>
      </c>
      <c r="BA2" s="79">
        <f t="shared" si="0"/>
      </c>
      <c r="BB2" s="79">
        <f t="shared" si="0"/>
      </c>
      <c r="BC2" s="79">
        <f t="shared" si="0"/>
      </c>
      <c r="BD2" s="79">
        <f t="shared" si="0"/>
      </c>
      <c r="BE2" s="79">
        <f t="shared" si="0"/>
      </c>
      <c r="BF2" s="79">
        <f t="shared" si="0"/>
      </c>
      <c r="BG2" s="79">
        <f t="shared" si="0"/>
      </c>
      <c r="BH2" s="79">
        <f t="shared" si="0"/>
      </c>
      <c r="BI2" s="79">
        <f t="shared" si="0"/>
      </c>
      <c r="BJ2" s="79">
        <f t="shared" si="0"/>
      </c>
      <c r="BK2" s="79">
        <f t="shared" si="0"/>
      </c>
      <c r="BL2" s="79">
        <f t="shared" si="0"/>
      </c>
      <c r="BM2" s="79">
        <f t="shared" si="0"/>
      </c>
      <c r="BN2" s="79">
        <f t="shared" si="0"/>
      </c>
      <c r="BO2" s="79">
        <f aca="true" t="shared" si="1" ref="BO2:DZ2">IF(BO3="","",BN2+1)</f>
      </c>
      <c r="BP2" s="79">
        <f t="shared" si="1"/>
      </c>
      <c r="BQ2" s="79">
        <f t="shared" si="1"/>
      </c>
      <c r="BR2" s="79">
        <f t="shared" si="1"/>
      </c>
      <c r="BS2" s="79">
        <f t="shared" si="1"/>
      </c>
      <c r="BT2" s="79">
        <f t="shared" si="1"/>
      </c>
      <c r="BU2" s="79">
        <f t="shared" si="1"/>
      </c>
      <c r="BV2" s="79">
        <f t="shared" si="1"/>
      </c>
      <c r="BW2" s="79">
        <f t="shared" si="1"/>
      </c>
      <c r="BX2" s="79">
        <f t="shared" si="1"/>
      </c>
      <c r="BY2" s="79">
        <f t="shared" si="1"/>
      </c>
      <c r="BZ2" s="79">
        <f t="shared" si="1"/>
      </c>
      <c r="CA2" s="79">
        <f t="shared" si="1"/>
      </c>
      <c r="CB2" s="79">
        <f t="shared" si="1"/>
      </c>
      <c r="CC2" s="79">
        <f t="shared" si="1"/>
      </c>
      <c r="CD2" s="79">
        <f t="shared" si="1"/>
      </c>
      <c r="CE2" s="79">
        <f t="shared" si="1"/>
      </c>
      <c r="CF2" s="79">
        <f t="shared" si="1"/>
      </c>
      <c r="CG2" s="79">
        <f t="shared" si="1"/>
      </c>
      <c r="CH2" s="79">
        <f t="shared" si="1"/>
      </c>
      <c r="CI2" s="79">
        <f t="shared" si="1"/>
      </c>
      <c r="CJ2" s="79">
        <f t="shared" si="1"/>
      </c>
      <c r="CK2" s="79">
        <f t="shared" si="1"/>
      </c>
      <c r="CL2" s="79">
        <f t="shared" si="1"/>
      </c>
      <c r="CM2" s="79">
        <f t="shared" si="1"/>
      </c>
      <c r="CN2" s="79">
        <f t="shared" si="1"/>
      </c>
      <c r="CO2" s="79">
        <f t="shared" si="1"/>
      </c>
      <c r="CP2" s="79">
        <f t="shared" si="1"/>
      </c>
      <c r="CQ2" s="79">
        <f t="shared" si="1"/>
      </c>
      <c r="CR2" s="79">
        <f t="shared" si="1"/>
      </c>
      <c r="CS2" s="79">
        <f t="shared" si="1"/>
      </c>
      <c r="CT2" s="79">
        <f t="shared" si="1"/>
      </c>
      <c r="CU2" s="79">
        <f t="shared" si="1"/>
      </c>
      <c r="CV2" s="79">
        <f t="shared" si="1"/>
      </c>
      <c r="CW2" s="79">
        <f t="shared" si="1"/>
      </c>
      <c r="CX2" s="79">
        <f t="shared" si="1"/>
      </c>
      <c r="CY2" s="79">
        <f t="shared" si="1"/>
      </c>
      <c r="CZ2" s="79">
        <f t="shared" si="1"/>
      </c>
      <c r="DA2" s="79">
        <f t="shared" si="1"/>
      </c>
      <c r="DB2" s="79">
        <f t="shared" si="1"/>
      </c>
      <c r="DC2" s="79">
        <f t="shared" si="1"/>
      </c>
      <c r="DD2" s="79">
        <f t="shared" si="1"/>
      </c>
      <c r="DE2" s="79">
        <f t="shared" si="1"/>
      </c>
      <c r="DF2" s="79">
        <f t="shared" si="1"/>
      </c>
      <c r="DG2" s="79">
        <f t="shared" si="1"/>
      </c>
      <c r="DH2" s="79">
        <f t="shared" si="1"/>
      </c>
      <c r="DI2" s="79">
        <f t="shared" si="1"/>
      </c>
      <c r="DJ2" s="79">
        <f t="shared" si="1"/>
      </c>
      <c r="DK2" s="79">
        <f t="shared" si="1"/>
      </c>
      <c r="DL2" s="79">
        <f t="shared" si="1"/>
      </c>
      <c r="DM2" s="79">
        <f t="shared" si="1"/>
      </c>
      <c r="DN2" s="79">
        <f t="shared" si="1"/>
      </c>
      <c r="DO2" s="79">
        <f t="shared" si="1"/>
      </c>
      <c r="DP2" s="79">
        <f t="shared" si="1"/>
      </c>
      <c r="DQ2" s="79">
        <f t="shared" si="1"/>
      </c>
      <c r="DR2" s="79">
        <f t="shared" si="1"/>
      </c>
      <c r="DS2" s="79">
        <f t="shared" si="1"/>
      </c>
      <c r="DT2" s="79">
        <f t="shared" si="1"/>
      </c>
      <c r="DU2" s="79">
        <f t="shared" si="1"/>
      </c>
      <c r="DV2" s="79">
        <f t="shared" si="1"/>
      </c>
      <c r="DW2" s="79">
        <f t="shared" si="1"/>
      </c>
      <c r="DX2" s="79">
        <f t="shared" si="1"/>
      </c>
      <c r="DY2" s="79">
        <f t="shared" si="1"/>
      </c>
      <c r="DZ2" s="79">
        <f t="shared" si="1"/>
      </c>
      <c r="EA2" s="79">
        <f aca="true" t="shared" si="2" ref="EA2:GL2">IF(EA3="","",DZ2+1)</f>
      </c>
      <c r="EB2" s="79">
        <f t="shared" si="2"/>
      </c>
      <c r="EC2" s="79">
        <f t="shared" si="2"/>
      </c>
      <c r="ED2" s="79">
        <f t="shared" si="2"/>
      </c>
      <c r="EE2" s="79">
        <f t="shared" si="2"/>
      </c>
      <c r="EF2" s="79">
        <f t="shared" si="2"/>
      </c>
      <c r="EG2" s="79">
        <f t="shared" si="2"/>
      </c>
      <c r="EH2" s="79">
        <f t="shared" si="2"/>
      </c>
      <c r="EI2" s="79">
        <f t="shared" si="2"/>
      </c>
      <c r="EJ2" s="79">
        <f t="shared" si="2"/>
      </c>
      <c r="EK2" s="79">
        <f t="shared" si="2"/>
      </c>
      <c r="EL2" s="79">
        <f t="shared" si="2"/>
      </c>
      <c r="EM2" s="79">
        <f t="shared" si="2"/>
      </c>
      <c r="EN2" s="79">
        <f t="shared" si="2"/>
      </c>
      <c r="EO2" s="79">
        <f t="shared" si="2"/>
      </c>
      <c r="EP2" s="79">
        <f t="shared" si="2"/>
      </c>
      <c r="EQ2" s="79">
        <f t="shared" si="2"/>
      </c>
      <c r="ER2" s="79">
        <f t="shared" si="2"/>
      </c>
      <c r="ES2" s="79">
        <f t="shared" si="2"/>
      </c>
      <c r="ET2" s="79">
        <f t="shared" si="2"/>
      </c>
      <c r="EU2" s="79">
        <f t="shared" si="2"/>
      </c>
      <c r="EV2" s="79">
        <f t="shared" si="2"/>
      </c>
      <c r="EW2" s="79">
        <f t="shared" si="2"/>
      </c>
      <c r="EX2" s="79">
        <f t="shared" si="2"/>
      </c>
      <c r="EY2" s="79">
        <f t="shared" si="2"/>
      </c>
      <c r="EZ2" s="79">
        <f t="shared" si="2"/>
      </c>
      <c r="FA2" s="79">
        <f t="shared" si="2"/>
      </c>
      <c r="FB2" s="79">
        <f t="shared" si="2"/>
      </c>
      <c r="FC2" s="79">
        <f t="shared" si="2"/>
      </c>
      <c r="FD2" s="79">
        <f t="shared" si="2"/>
      </c>
      <c r="FE2" s="79">
        <f t="shared" si="2"/>
      </c>
      <c r="FF2" s="79">
        <f t="shared" si="2"/>
      </c>
      <c r="FG2" s="79">
        <f t="shared" si="2"/>
      </c>
      <c r="FH2" s="79">
        <f t="shared" si="2"/>
      </c>
      <c r="FI2" s="79">
        <f t="shared" si="2"/>
      </c>
      <c r="FJ2" s="79">
        <f t="shared" si="2"/>
      </c>
      <c r="FK2" s="79">
        <f t="shared" si="2"/>
      </c>
      <c r="FL2" s="79">
        <f t="shared" si="2"/>
      </c>
      <c r="FM2" s="79">
        <f t="shared" si="2"/>
      </c>
      <c r="FN2" s="79">
        <f t="shared" si="2"/>
      </c>
      <c r="FO2" s="79">
        <f t="shared" si="2"/>
      </c>
      <c r="FP2" s="79">
        <f t="shared" si="2"/>
      </c>
      <c r="FQ2" s="79">
        <f t="shared" si="2"/>
      </c>
      <c r="FR2" s="79">
        <f t="shared" si="2"/>
      </c>
      <c r="FS2" s="79">
        <f t="shared" si="2"/>
      </c>
      <c r="FT2" s="79">
        <f t="shared" si="2"/>
      </c>
      <c r="FU2" s="79">
        <f t="shared" si="2"/>
      </c>
      <c r="FV2" s="79">
        <f t="shared" si="2"/>
      </c>
      <c r="FW2" s="79">
        <f t="shared" si="2"/>
      </c>
      <c r="FX2" s="79">
        <f t="shared" si="2"/>
      </c>
      <c r="FY2" s="79">
        <f t="shared" si="2"/>
      </c>
      <c r="FZ2" s="79">
        <f t="shared" si="2"/>
      </c>
      <c r="GA2" s="79">
        <f t="shared" si="2"/>
      </c>
      <c r="GB2" s="79">
        <f t="shared" si="2"/>
      </c>
      <c r="GC2" s="79">
        <f t="shared" si="2"/>
      </c>
      <c r="GD2" s="79">
        <f t="shared" si="2"/>
      </c>
      <c r="GE2" s="79">
        <f t="shared" si="2"/>
      </c>
      <c r="GF2" s="79">
        <f t="shared" si="2"/>
      </c>
      <c r="GG2" s="79">
        <f t="shared" si="2"/>
      </c>
      <c r="GH2" s="79">
        <f t="shared" si="2"/>
      </c>
      <c r="GI2" s="79">
        <f t="shared" si="2"/>
      </c>
      <c r="GJ2" s="79">
        <f t="shared" si="2"/>
      </c>
      <c r="GK2" s="79">
        <f t="shared" si="2"/>
      </c>
      <c r="GL2" s="79">
        <f t="shared" si="2"/>
      </c>
      <c r="GM2" s="79">
        <f aca="true" t="shared" si="3" ref="GM2:IT2">IF(GM3="","",GL2+1)</f>
      </c>
      <c r="GN2" s="79">
        <f t="shared" si="3"/>
      </c>
      <c r="GO2" s="79">
        <f t="shared" si="3"/>
      </c>
      <c r="GP2" s="79">
        <f t="shared" si="3"/>
      </c>
      <c r="GQ2" s="79">
        <f t="shared" si="3"/>
      </c>
      <c r="GR2" s="79">
        <f t="shared" si="3"/>
      </c>
      <c r="GS2" s="79">
        <f t="shared" si="3"/>
      </c>
      <c r="GT2" s="79">
        <f t="shared" si="3"/>
      </c>
      <c r="GU2" s="79">
        <f t="shared" si="3"/>
      </c>
      <c r="GV2" s="79">
        <f t="shared" si="3"/>
      </c>
      <c r="GW2" s="79">
        <f t="shared" si="3"/>
      </c>
      <c r="GX2" s="79">
        <f t="shared" si="3"/>
      </c>
      <c r="GY2" s="79">
        <f t="shared" si="3"/>
      </c>
      <c r="GZ2" s="79">
        <f t="shared" si="3"/>
      </c>
      <c r="HA2" s="79">
        <f t="shared" si="3"/>
      </c>
      <c r="HB2" s="79">
        <f t="shared" si="3"/>
      </c>
      <c r="HC2" s="79">
        <f t="shared" si="3"/>
      </c>
      <c r="HD2" s="79">
        <f t="shared" si="3"/>
      </c>
      <c r="HE2" s="79">
        <f t="shared" si="3"/>
      </c>
      <c r="HF2" s="79">
        <f t="shared" si="3"/>
      </c>
      <c r="HG2" s="79">
        <f t="shared" si="3"/>
      </c>
      <c r="HH2" s="79">
        <f t="shared" si="3"/>
      </c>
      <c r="HI2" s="79">
        <f t="shared" si="3"/>
      </c>
      <c r="HJ2" s="79">
        <f t="shared" si="3"/>
      </c>
      <c r="HK2" s="79">
        <f t="shared" si="3"/>
      </c>
      <c r="HL2" s="79">
        <f t="shared" si="3"/>
      </c>
      <c r="HM2" s="79">
        <f t="shared" si="3"/>
      </c>
      <c r="HN2" s="79">
        <f t="shared" si="3"/>
      </c>
      <c r="HO2" s="79">
        <f t="shared" si="3"/>
      </c>
      <c r="HP2" s="79">
        <f t="shared" si="3"/>
      </c>
      <c r="HQ2" s="79">
        <f t="shared" si="3"/>
      </c>
      <c r="HR2" s="79">
        <f t="shared" si="3"/>
      </c>
      <c r="HS2" s="79">
        <f t="shared" si="3"/>
      </c>
      <c r="HT2" s="79">
        <f t="shared" si="3"/>
      </c>
      <c r="HU2" s="79">
        <f t="shared" si="3"/>
      </c>
      <c r="HV2" s="79">
        <f t="shared" si="3"/>
      </c>
      <c r="HW2" s="79">
        <f t="shared" si="3"/>
      </c>
      <c r="HX2" s="79">
        <f t="shared" si="3"/>
      </c>
      <c r="HY2" s="79">
        <f t="shared" si="3"/>
      </c>
      <c r="HZ2" s="79">
        <f t="shared" si="3"/>
      </c>
      <c r="IA2" s="79">
        <f t="shared" si="3"/>
      </c>
      <c r="IB2" s="79">
        <f t="shared" si="3"/>
      </c>
      <c r="IC2" s="79">
        <f t="shared" si="3"/>
      </c>
      <c r="ID2" s="79">
        <f t="shared" si="3"/>
      </c>
      <c r="IE2" s="79">
        <f t="shared" si="3"/>
      </c>
      <c r="IF2" s="79">
        <f t="shared" si="3"/>
      </c>
      <c r="IG2" s="79">
        <f t="shared" si="3"/>
      </c>
      <c r="IH2" s="79">
        <f t="shared" si="3"/>
      </c>
      <c r="II2" s="79">
        <f t="shared" si="3"/>
      </c>
      <c r="IJ2" s="79">
        <f t="shared" si="3"/>
      </c>
      <c r="IK2" s="79">
        <f t="shared" si="3"/>
      </c>
      <c r="IL2" s="79">
        <f t="shared" si="3"/>
      </c>
      <c r="IM2" s="79">
        <f t="shared" si="3"/>
      </c>
      <c r="IN2" s="79">
        <f t="shared" si="3"/>
      </c>
      <c r="IO2" s="79">
        <f t="shared" si="3"/>
      </c>
      <c r="IP2" s="79">
        <f t="shared" si="3"/>
      </c>
      <c r="IQ2" s="79">
        <f t="shared" si="3"/>
      </c>
      <c r="IR2" s="79">
        <f t="shared" si="3"/>
      </c>
      <c r="IS2" s="79">
        <f t="shared" si="3"/>
      </c>
      <c r="IT2" s="79">
        <f t="shared" si="3"/>
      </c>
    </row>
    <row r="3" spans="1:219" s="83" customFormat="1" ht="12.75" customHeight="1">
      <c r="A3" s="81" t="s">
        <v>63</v>
      </c>
      <c r="B3" s="82" t="s">
        <v>64</v>
      </c>
      <c r="C3" s="82" t="s">
        <v>64</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row>
    <row r="4" spans="1:219" s="83" customFormat="1" ht="38.25">
      <c r="A4" s="81" t="s">
        <v>69</v>
      </c>
      <c r="B4" s="85" t="s">
        <v>219</v>
      </c>
      <c r="C4" s="85" t="s">
        <v>220</v>
      </c>
      <c r="D4" s="85"/>
      <c r="E4" s="85"/>
      <c r="F4" s="85"/>
      <c r="G4" s="82"/>
      <c r="H4" s="82"/>
      <c r="I4" s="85"/>
      <c r="J4" s="85"/>
      <c r="K4" s="85"/>
      <c r="L4" s="85"/>
      <c r="M4" s="85"/>
      <c r="N4" s="85"/>
      <c r="O4" s="85"/>
      <c r="P4" s="86"/>
      <c r="Q4" s="85"/>
      <c r="R4" s="82"/>
      <c r="S4" s="82"/>
      <c r="T4" s="82"/>
      <c r="U4" s="82"/>
      <c r="V4" s="82"/>
      <c r="W4" s="82"/>
      <c r="X4" s="82"/>
      <c r="Y4" s="82"/>
      <c r="Z4" s="82"/>
      <c r="AA4" s="82"/>
      <c r="AB4" s="82"/>
      <c r="AC4" s="82"/>
      <c r="AD4" s="82"/>
      <c r="AE4" s="82"/>
      <c r="AF4" s="82"/>
      <c r="AG4" s="82"/>
      <c r="AH4" s="82"/>
      <c r="AI4" s="85"/>
      <c r="AJ4" s="85"/>
      <c r="AK4" s="85"/>
      <c r="AL4" s="82"/>
      <c r="AM4" s="82"/>
      <c r="AN4" s="82"/>
      <c r="AO4" s="82"/>
      <c r="AP4" s="82"/>
      <c r="AQ4" s="82"/>
      <c r="AR4" s="82"/>
      <c r="AZ4" s="87"/>
      <c r="BA4" s="87"/>
      <c r="BB4" s="87"/>
      <c r="BC4" s="87"/>
      <c r="BD4" s="87"/>
      <c r="BE4" s="87"/>
      <c r="BF4" s="87"/>
      <c r="GJ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row>
    <row r="5" spans="1:219" s="91" customFormat="1" ht="12.75">
      <c r="A5" s="88" t="s">
        <v>70</v>
      </c>
      <c r="B5" s="90" t="s">
        <v>221</v>
      </c>
      <c r="C5" s="90" t="s">
        <v>222</v>
      </c>
      <c r="D5" s="90"/>
      <c r="E5" s="90"/>
      <c r="F5" s="89"/>
      <c r="G5" s="89"/>
      <c r="H5" s="89"/>
      <c r="I5" s="90"/>
      <c r="J5" s="89"/>
      <c r="K5" s="90"/>
      <c r="L5" s="89"/>
      <c r="M5" s="90"/>
      <c r="N5" s="89"/>
      <c r="O5" s="90"/>
      <c r="P5" s="89"/>
      <c r="Q5" s="90"/>
      <c r="R5" s="90"/>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DX5" s="92"/>
      <c r="GL5" s="93"/>
      <c r="GM5" s="93"/>
      <c r="GN5" s="93"/>
      <c r="GO5" s="93"/>
      <c r="GP5" s="93"/>
      <c r="GQ5" s="93"/>
      <c r="GR5" s="93"/>
      <c r="GS5" s="93"/>
      <c r="GT5" s="93"/>
      <c r="GU5" s="93"/>
      <c r="GV5" s="93"/>
      <c r="GW5" s="93"/>
      <c r="GX5" s="93"/>
      <c r="GY5" s="93"/>
      <c r="GZ5" s="93"/>
      <c r="HA5" s="93"/>
      <c r="HB5" s="93"/>
      <c r="HC5" s="93"/>
      <c r="HD5" s="93"/>
      <c r="HE5" s="93"/>
      <c r="HF5" s="94"/>
      <c r="HG5" s="93"/>
      <c r="HH5" s="93"/>
      <c r="HI5" s="93"/>
      <c r="HJ5" s="93"/>
      <c r="HK5" s="93"/>
    </row>
    <row r="6" spans="1:219" s="91" customFormat="1" ht="12.75" customHeight="1">
      <c r="A6" s="88" t="s">
        <v>71</v>
      </c>
      <c r="B6" s="89"/>
      <c r="C6" s="89" t="s">
        <v>223</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row>
    <row r="7" spans="1:219" s="97" customFormat="1" ht="12.75" customHeight="1">
      <c r="A7" s="81" t="s">
        <v>72</v>
      </c>
      <c r="B7" s="96" t="s">
        <v>224</v>
      </c>
      <c r="C7" s="96" t="s">
        <v>225</v>
      </c>
      <c r="D7" s="96"/>
      <c r="E7" s="96"/>
      <c r="F7" s="95"/>
      <c r="G7" s="95"/>
      <c r="H7" s="95"/>
      <c r="I7" s="96"/>
      <c r="J7" s="95"/>
      <c r="K7" s="96"/>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row>
    <row r="8" spans="1:219" s="97" customFormat="1" ht="12.75" customHeight="1">
      <c r="A8" s="81" t="s">
        <v>85</v>
      </c>
      <c r="B8" s="95"/>
      <c r="C8" s="95" t="s">
        <v>226</v>
      </c>
      <c r="D8" s="95"/>
      <c r="E8" s="95"/>
      <c r="F8" s="96"/>
      <c r="G8" s="95"/>
      <c r="H8" s="95"/>
      <c r="I8" s="95"/>
      <c r="J8" s="95"/>
      <c r="K8" s="96"/>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row>
    <row r="9" spans="1:219" s="91" customFormat="1" ht="12.75" customHeight="1">
      <c r="A9" s="88" t="s">
        <v>73</v>
      </c>
      <c r="B9" s="90"/>
      <c r="C9" s="90" t="s">
        <v>158</v>
      </c>
      <c r="D9" s="90"/>
      <c r="E9" s="90"/>
      <c r="F9" s="89"/>
      <c r="G9" s="89"/>
      <c r="H9" s="89"/>
      <c r="I9" s="99"/>
      <c r="J9" s="89"/>
      <c r="K9" s="90"/>
      <c r="L9" s="90"/>
      <c r="M9" s="90"/>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BH9" s="92"/>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row>
    <row r="10" spans="1:219" s="91" customFormat="1" ht="12.75" customHeight="1">
      <c r="A10" s="88" t="s">
        <v>74</v>
      </c>
      <c r="B10" s="89" t="s">
        <v>227</v>
      </c>
      <c r="C10" s="89" t="s">
        <v>228</v>
      </c>
      <c r="D10" s="89"/>
      <c r="E10" s="89"/>
      <c r="F10" s="89"/>
      <c r="G10" s="89"/>
      <c r="H10" s="89"/>
      <c r="I10" s="90"/>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row>
    <row r="11" spans="1:219" s="97" customFormat="1" ht="12.75" customHeight="1">
      <c r="A11" s="81" t="s">
        <v>75</v>
      </c>
      <c r="B11" s="95"/>
      <c r="C11" s="95" t="s">
        <v>229</v>
      </c>
      <c r="D11" s="95"/>
      <c r="E11" s="95"/>
      <c r="F11" s="95"/>
      <c r="G11" s="95"/>
      <c r="H11" s="95"/>
      <c r="I11" s="95"/>
      <c r="J11" s="95"/>
      <c r="K11" s="96"/>
      <c r="L11" s="95"/>
      <c r="M11" s="95"/>
      <c r="N11" s="95"/>
      <c r="O11" s="95"/>
      <c r="P11" s="96"/>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row>
    <row r="12" spans="1:219" s="97" customFormat="1" ht="24.75" customHeight="1">
      <c r="A12" s="81" t="s">
        <v>76</v>
      </c>
      <c r="B12" s="95"/>
      <c r="C12" s="95"/>
      <c r="D12" s="95"/>
      <c r="E12" s="95"/>
      <c r="F12" s="95"/>
      <c r="G12" s="95"/>
      <c r="H12" s="95"/>
      <c r="I12" s="95"/>
      <c r="J12" s="95"/>
      <c r="K12" s="96"/>
      <c r="L12" s="95"/>
      <c r="M12" s="95"/>
      <c r="N12" s="95"/>
      <c r="O12" s="95"/>
      <c r="P12" s="96"/>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row>
    <row r="13" spans="1:219" s="91" customFormat="1" ht="12.75" customHeight="1">
      <c r="A13" s="88" t="s">
        <v>77</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row>
    <row r="14" spans="1:219" s="91" customFormat="1" ht="12.75" customHeight="1">
      <c r="A14" s="88" t="s">
        <v>78</v>
      </c>
      <c r="B14" s="89"/>
      <c r="C14" s="89"/>
      <c r="D14" s="89"/>
      <c r="E14" s="89"/>
      <c r="F14" s="90"/>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row>
    <row r="15" spans="1:219" s="83" customFormat="1" ht="12.75" customHeight="1">
      <c r="A15" s="81" t="s">
        <v>79</v>
      </c>
      <c r="B15" s="82"/>
      <c r="C15" s="82" t="s">
        <v>230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row>
    <row r="16" spans="1:219" s="97" customFormat="1" ht="12.75" customHeight="1">
      <c r="A16" s="81" t="s">
        <v>80</v>
      </c>
      <c r="B16" s="95"/>
      <c r="C16" s="95" t="s">
        <v>231</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CL16" s="83"/>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row>
    <row r="17" spans="1:219" s="101" customFormat="1" ht="12.75" customHeight="1">
      <c r="A17" s="88" t="s">
        <v>81</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row>
    <row r="18" spans="1:219" s="101" customFormat="1" ht="12.75" customHeight="1">
      <c r="A18" s="88" t="s">
        <v>86</v>
      </c>
      <c r="B18" s="100"/>
      <c r="C18" s="100"/>
      <c r="D18" s="100"/>
      <c r="E18" s="100"/>
      <c r="F18" s="100"/>
      <c r="G18" s="100"/>
      <c r="H18" s="100"/>
      <c r="I18" s="100"/>
      <c r="J18" s="100"/>
      <c r="K18" s="100"/>
      <c r="L18" s="100"/>
      <c r="M18" s="100"/>
      <c r="N18" s="100"/>
      <c r="O18" s="100"/>
      <c r="P18" s="103"/>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row>
    <row r="19" spans="1:219" s="83" customFormat="1" ht="12.75" customHeight="1">
      <c r="A19" s="81" t="s">
        <v>82</v>
      </c>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row>
    <row r="20" spans="1:219" s="87" customFormat="1" ht="12.75">
      <c r="A20" s="104" t="s">
        <v>83</v>
      </c>
      <c r="B20" s="10" t="s">
        <v>273</v>
      </c>
      <c r="C20" s="10" t="s">
        <v>274</v>
      </c>
      <c r="D20" s="82" t="s">
        <v>177</v>
      </c>
      <c r="E20" s="82"/>
      <c r="F20" s="28"/>
      <c r="G20" s="82"/>
      <c r="H20" s="105"/>
      <c r="I20" s="62"/>
      <c r="J20" s="28"/>
      <c r="K20" s="82"/>
      <c r="L20" s="28"/>
      <c r="M20" s="28"/>
      <c r="N20" s="62"/>
      <c r="O20" s="28"/>
      <c r="P20" s="28"/>
      <c r="Q20" s="62"/>
      <c r="R20" s="62"/>
      <c r="S20" s="82" t="s">
        <v>177</v>
      </c>
      <c r="T20" s="82"/>
      <c r="U20" s="105"/>
      <c r="V20" s="105"/>
      <c r="W20" s="105"/>
      <c r="X20" s="105"/>
      <c r="Y20" s="105"/>
      <c r="Z20" s="105"/>
      <c r="AA20" s="105"/>
      <c r="AB20" s="105"/>
      <c r="AC20" s="105"/>
      <c r="AD20" s="82"/>
      <c r="AE20" s="105"/>
      <c r="AF20" s="105"/>
      <c r="AG20" s="105"/>
      <c r="AH20" s="105"/>
      <c r="AI20" s="105"/>
      <c r="AJ20" s="105"/>
      <c r="AK20" s="105"/>
      <c r="AL20" s="105"/>
      <c r="AM20" s="105"/>
      <c r="AN20" s="105"/>
      <c r="AO20" s="105"/>
      <c r="AP20" s="105"/>
      <c r="AQ20" s="105"/>
      <c r="AR20" s="105"/>
      <c r="AS20" s="106"/>
      <c r="AT20" s="106"/>
      <c r="AU20" s="106"/>
      <c r="AV20" s="106"/>
      <c r="AW20" s="106"/>
      <c r="AX20" s="106"/>
      <c r="AY20" s="106"/>
      <c r="AZ20" s="106"/>
      <c r="BA20" s="106"/>
      <c r="BB20" s="106"/>
      <c r="BC20" s="83"/>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83"/>
      <c r="BZ20" s="83"/>
      <c r="CA20" s="83"/>
      <c r="CB20" s="83"/>
      <c r="CC20" s="83"/>
      <c r="CD20" s="83"/>
      <c r="CE20" s="83"/>
      <c r="CF20" s="83"/>
      <c r="CG20" s="106"/>
      <c r="CH20" s="106"/>
      <c r="CI20" s="106"/>
      <c r="CJ20" s="106"/>
      <c r="CK20" s="106"/>
      <c r="CL20" s="106"/>
      <c r="CM20" s="106"/>
      <c r="CN20" s="106"/>
      <c r="CO20" s="106"/>
      <c r="CP20" s="106"/>
      <c r="CQ20" s="106"/>
      <c r="CR20" s="106"/>
      <c r="CS20" s="83"/>
      <c r="CT20" s="106"/>
      <c r="CU20" s="106"/>
      <c r="CV20" s="83"/>
      <c r="CW20" s="106"/>
      <c r="CX20" s="106"/>
      <c r="CY20" s="106"/>
      <c r="CZ20" s="106"/>
      <c r="DA20" s="106"/>
      <c r="DB20" s="106"/>
      <c r="DC20" s="106"/>
      <c r="DD20" s="106"/>
      <c r="DE20" s="83"/>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83"/>
      <c r="EE20" s="83"/>
      <c r="EF20" s="83"/>
      <c r="EG20" s="83"/>
      <c r="EH20" s="83"/>
      <c r="EI20" s="83"/>
      <c r="EJ20" s="83"/>
      <c r="EK20" s="83"/>
      <c r="EL20" s="83"/>
      <c r="EM20" s="83"/>
      <c r="EN20" s="83"/>
      <c r="EO20" s="83"/>
      <c r="EP20" s="83"/>
      <c r="EQ20" s="83"/>
      <c r="ER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15"/>
      <c r="GM20" s="84"/>
      <c r="GN20" s="15"/>
      <c r="GO20" s="84"/>
      <c r="GP20" s="84"/>
      <c r="GQ20" s="84"/>
      <c r="GR20" s="15"/>
      <c r="GS20" s="15"/>
      <c r="GT20" s="15"/>
      <c r="GU20" s="84"/>
      <c r="GV20" s="15"/>
      <c r="GW20" s="15"/>
      <c r="GX20" s="15"/>
      <c r="GY20" s="16"/>
      <c r="GZ20" s="15"/>
      <c r="HA20" s="15"/>
      <c r="HB20" s="15"/>
      <c r="HC20" s="15"/>
      <c r="HD20" s="15"/>
      <c r="HE20" s="15"/>
      <c r="HF20" s="15"/>
      <c r="HG20" s="15"/>
      <c r="HH20" s="15"/>
      <c r="HI20" s="16"/>
      <c r="HJ20" s="15"/>
      <c r="HK20" s="15"/>
    </row>
    <row r="21" spans="1:219" s="91" customFormat="1" ht="12.75" customHeight="1">
      <c r="A21" s="88" t="s">
        <v>5</v>
      </c>
      <c r="B21" s="89" t="s">
        <v>59</v>
      </c>
      <c r="C21" s="89" t="s">
        <v>58</v>
      </c>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row>
    <row r="22" spans="1:219" s="101" customFormat="1" ht="25.5" customHeight="1">
      <c r="A22" s="88" t="s">
        <v>0</v>
      </c>
      <c r="B22" s="90" t="s">
        <v>224</v>
      </c>
      <c r="C22" s="90" t="s">
        <v>232</v>
      </c>
      <c r="D22" s="90"/>
      <c r="E22" s="90"/>
      <c r="F22" s="100"/>
      <c r="G22" s="100"/>
      <c r="H22" s="100"/>
      <c r="I22" s="107"/>
      <c r="J22" s="100"/>
      <c r="K22" s="107"/>
      <c r="L22" s="100"/>
      <c r="M22" s="100"/>
      <c r="N22" s="100"/>
      <c r="O22" s="100"/>
      <c r="P22" s="107"/>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row>
    <row r="23" spans="1:219" s="97" customFormat="1" ht="25.5" customHeight="1">
      <c r="A23" s="81" t="s">
        <v>1</v>
      </c>
      <c r="B23" s="85" t="s">
        <v>233</v>
      </c>
      <c r="C23" s="85" t="s">
        <v>213</v>
      </c>
      <c r="D23" s="85"/>
      <c r="E23" s="85"/>
      <c r="F23" s="95"/>
      <c r="G23" s="95"/>
      <c r="H23" s="95"/>
      <c r="I23" s="82"/>
      <c r="J23" s="95"/>
      <c r="K23" s="8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row>
    <row r="24" spans="1:219" s="83" customFormat="1" ht="12.75" customHeight="1">
      <c r="A24" s="81" t="s">
        <v>2</v>
      </c>
      <c r="B24" s="85" t="s">
        <v>234</v>
      </c>
      <c r="C24" s="85" t="s">
        <v>234</v>
      </c>
      <c r="D24" s="85"/>
      <c r="E24" s="85"/>
      <c r="F24" s="82"/>
      <c r="G24" s="82"/>
      <c r="H24" s="82"/>
      <c r="I24" s="85"/>
      <c r="J24" s="82"/>
      <c r="K24" s="85"/>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row>
    <row r="25" spans="1:219" s="91" customFormat="1" ht="108" customHeight="1">
      <c r="A25" s="91" t="s">
        <v>3</v>
      </c>
      <c r="B25" s="90" t="s">
        <v>265</v>
      </c>
      <c r="C25" s="90" t="s">
        <v>266</v>
      </c>
      <c r="D25" s="90"/>
      <c r="E25" s="90"/>
      <c r="F25" s="90"/>
      <c r="G25" s="90"/>
      <c r="H25" s="90"/>
      <c r="I25" s="90"/>
      <c r="J25" s="90"/>
      <c r="K25" s="90"/>
      <c r="L25" s="90"/>
      <c r="M25" s="90"/>
      <c r="N25" s="90"/>
      <c r="O25" s="90"/>
      <c r="P25" s="90"/>
      <c r="Q25" s="90"/>
      <c r="R25" s="90"/>
      <c r="S25" s="90"/>
      <c r="T25" s="90"/>
      <c r="U25" s="90"/>
      <c r="V25" s="90"/>
      <c r="W25" s="90"/>
      <c r="X25" s="90"/>
      <c r="Y25" s="108"/>
      <c r="Z25" s="108"/>
      <c r="AA25" s="108"/>
      <c r="AB25" s="90"/>
      <c r="AC25" s="90"/>
      <c r="AD25" s="90"/>
      <c r="AE25" s="108"/>
      <c r="AF25" s="90"/>
      <c r="AG25" s="108"/>
      <c r="AH25" s="108"/>
      <c r="AI25" s="108"/>
      <c r="AJ25" s="108"/>
      <c r="AK25" s="108"/>
      <c r="AL25" s="108"/>
      <c r="AM25" s="90"/>
      <c r="AN25" s="108"/>
      <c r="AO25" s="108"/>
      <c r="AP25" s="108"/>
      <c r="AQ25" s="108"/>
      <c r="AR25" s="108"/>
      <c r="AS25" s="92"/>
      <c r="AT25" s="109"/>
      <c r="AU25" s="109"/>
      <c r="AV25" s="109"/>
      <c r="AW25" s="109"/>
      <c r="AX25" s="109"/>
      <c r="AY25" s="109"/>
      <c r="AZ25" s="109"/>
      <c r="BA25" s="109"/>
      <c r="BB25" s="109"/>
      <c r="BD25" s="92"/>
      <c r="BE25" s="92"/>
      <c r="BF25" s="92"/>
      <c r="BG25" s="92"/>
      <c r="BU25" s="109"/>
      <c r="EB25" s="92"/>
      <c r="EC25" s="92"/>
      <c r="GL25" s="93"/>
      <c r="GM25" s="93"/>
      <c r="GN25" s="93"/>
      <c r="GO25" s="93"/>
      <c r="GP25" s="93"/>
      <c r="GQ25" s="93"/>
      <c r="GR25" s="93"/>
      <c r="GS25" s="93"/>
      <c r="GT25" s="94"/>
      <c r="GU25" s="93"/>
      <c r="GV25" s="93"/>
      <c r="GW25" s="93"/>
      <c r="GX25" s="93"/>
      <c r="GY25" s="93"/>
      <c r="GZ25" s="93"/>
      <c r="HA25" s="93"/>
      <c r="HB25" s="93"/>
      <c r="HC25" s="93"/>
      <c r="HD25" s="93"/>
      <c r="HE25" s="93"/>
      <c r="HF25" s="93"/>
      <c r="HG25" s="93"/>
      <c r="HH25" s="93"/>
      <c r="HI25" s="93"/>
      <c r="HJ25" s="110"/>
      <c r="HK25" s="110"/>
    </row>
    <row r="26" spans="1:44" s="91" customFormat="1" ht="25.5">
      <c r="A26" s="88" t="s">
        <v>4</v>
      </c>
      <c r="B26" s="89" t="s">
        <v>235</v>
      </c>
      <c r="C26" s="89" t="s">
        <v>236</v>
      </c>
      <c r="D26" s="89"/>
      <c r="E26" s="89"/>
      <c r="F26" s="89"/>
      <c r="G26" s="89"/>
      <c r="H26" s="89"/>
      <c r="I26" s="89"/>
      <c r="J26" s="89"/>
      <c r="K26" s="90"/>
      <c r="L26" s="89"/>
      <c r="M26" s="89"/>
      <c r="N26" s="89"/>
      <c r="O26" s="89"/>
      <c r="P26" s="90"/>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row>
    <row r="27" spans="2:44" s="111" customFormat="1" ht="12.75" customHeight="1">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row>
    <row r="28" spans="2:44" s="111" customFormat="1" ht="12.75" customHeight="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row>
    <row r="29" spans="2:44" s="111" customFormat="1" ht="12.75" customHeight="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row>
    <row r="30" spans="2:44" s="111" customFormat="1" ht="12.75" customHeight="1">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row>
    <row r="31" spans="2:44" s="111" customFormat="1" ht="12.75" customHeight="1">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row>
    <row r="32" spans="2:44" s="111" customFormat="1" ht="12.75" customHeight="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row>
    <row r="33" spans="2:44" s="111" customFormat="1" ht="12.75" customHeight="1">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row>
    <row r="34" spans="2:44" s="111" customFormat="1" ht="12.75" customHeight="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row>
    <row r="35" spans="2:44" s="111" customFormat="1" ht="12.75" customHeight="1">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row>
    <row r="36" spans="2:44" s="111" customFormat="1" ht="12.75" customHeight="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row>
    <row r="37" spans="2:44" s="111" customFormat="1" ht="12.75" customHeight="1">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row>
    <row r="38" spans="2:44" s="111" customFormat="1" ht="12.75" customHeight="1">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row>
    <row r="39" spans="2:44" s="111" customFormat="1" ht="12.75" customHeight="1">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row>
    <row r="49" ht="12.75" customHeight="1">
      <c r="A49" s="113" t="s">
        <v>10</v>
      </c>
    </row>
    <row r="50" spans="2:44" s="116" customFormat="1" ht="12.75" customHeight="1">
      <c r="B50" s="117" t="s">
        <v>6</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row>
    <row r="51" ht="12.75" customHeight="1">
      <c r="B51" s="118" t="s">
        <v>60</v>
      </c>
    </row>
    <row r="52" ht="12.75" customHeight="1">
      <c r="B52" s="119" t="s">
        <v>65</v>
      </c>
    </row>
    <row r="53" ht="12.75" customHeight="1">
      <c r="B53" s="119" t="s">
        <v>66</v>
      </c>
    </row>
    <row r="54" ht="12.75" customHeight="1">
      <c r="B54" s="119" t="s">
        <v>67</v>
      </c>
    </row>
    <row r="55" ht="12.75" customHeight="1">
      <c r="B55" s="119" t="s">
        <v>64</v>
      </c>
    </row>
    <row r="56" ht="12.75" customHeight="1">
      <c r="B56" s="119" t="s">
        <v>7</v>
      </c>
    </row>
    <row r="57" ht="12.75" customHeight="1">
      <c r="B57" s="119" t="s">
        <v>68</v>
      </c>
    </row>
    <row r="58" ht="12.75" customHeight="1">
      <c r="B58" s="119" t="s">
        <v>8</v>
      </c>
    </row>
    <row r="59" ht="12.75" customHeight="1">
      <c r="B59" s="119" t="s">
        <v>9</v>
      </c>
    </row>
  </sheetData>
  <sheetProtection formatCells="0" insertHyperlinks="0"/>
  <dataValidations count="3">
    <dataValidation type="list" allowBlank="1" showInputMessage="1" showErrorMessage="1" prompt="Select from List." sqref="GL3:HK3">
      <formula1>LstSourseType</formula1>
    </dataValidation>
    <dataValidation type="list" allowBlank="1" showInputMessage="1" showErrorMessage="1" prompt="Select from list." sqref="CL16 C18:D18 E20 F19:IV19">
      <formula1>"Yes, No"</formula1>
    </dataValidation>
    <dataValidation type="list" allowBlank="1" showInputMessage="1" showErrorMessage="1" prompt="Select from List." sqref="HL3:IV3 B3:GK3">
      <formula1>lstSourceType</formula1>
    </dataValidation>
  </dataValidations>
  <printOptions/>
  <pageMargins left="0.25" right="0.25" top="0.75" bottom="0.75" header="0.3" footer="0.3"/>
  <pageSetup horizontalDpi="600" verticalDpi="600" orientation="landscape" r:id="rId1"/>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5"/>
  <dimension ref="A1:AM47"/>
  <sheetViews>
    <sheetView zoomScalePageLayoutView="85" workbookViewId="0" topLeftCell="A1">
      <selection activeCell="A1" sqref="A1:K1"/>
    </sheetView>
  </sheetViews>
  <sheetFormatPr defaultColWidth="9.140625" defaultRowHeight="12.75"/>
  <cols>
    <col min="1" max="1" width="3.140625" style="28" customWidth="1"/>
    <col min="2" max="10" width="18.28125" style="28" customWidth="1"/>
    <col min="11" max="11" width="25.28125" style="28" customWidth="1"/>
    <col min="12" max="16384" width="9.140625" style="28" customWidth="1"/>
  </cols>
  <sheetData>
    <row r="1" spans="1:39" ht="20.25">
      <c r="A1" s="254" t="s">
        <v>145</v>
      </c>
      <c r="B1" s="254"/>
      <c r="C1" s="254"/>
      <c r="D1" s="254"/>
      <c r="E1" s="254"/>
      <c r="F1" s="254"/>
      <c r="G1" s="254"/>
      <c r="H1" s="254"/>
      <c r="I1" s="254"/>
      <c r="J1" s="254"/>
      <c r="K1" s="254"/>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row>
    <row r="2" spans="1:8" ht="30" customHeight="1">
      <c r="A2" s="121" t="s">
        <v>149</v>
      </c>
      <c r="C2" s="122"/>
      <c r="D2" s="122"/>
      <c r="E2" s="122"/>
      <c r="F2" s="122"/>
      <c r="G2" s="122"/>
      <c r="H2" s="122"/>
    </row>
    <row r="3" spans="2:11" s="119" customFormat="1" ht="56.25" customHeight="1">
      <c r="B3" s="175" t="s">
        <v>179</v>
      </c>
      <c r="C3" s="172" t="s">
        <v>180</v>
      </c>
      <c r="D3" s="172" t="s">
        <v>131</v>
      </c>
      <c r="E3" s="172" t="s">
        <v>45</v>
      </c>
      <c r="F3" s="172" t="s">
        <v>116</v>
      </c>
      <c r="G3" s="172" t="s">
        <v>118</v>
      </c>
      <c r="H3" s="172" t="s">
        <v>132</v>
      </c>
      <c r="I3" s="173" t="s">
        <v>133</v>
      </c>
      <c r="J3" s="172" t="s">
        <v>134</v>
      </c>
      <c r="K3" s="172" t="s">
        <v>135</v>
      </c>
    </row>
    <row r="4" spans="2:11" s="119" customFormat="1" ht="53.25" customHeight="1">
      <c r="B4" s="167" t="s">
        <v>257</v>
      </c>
      <c r="C4" s="169" t="s">
        <v>259</v>
      </c>
      <c r="D4" s="169">
        <v>2</v>
      </c>
      <c r="E4" s="169">
        <v>2</v>
      </c>
      <c r="F4" s="169">
        <v>5</v>
      </c>
      <c r="G4" s="169">
        <v>3</v>
      </c>
      <c r="H4" s="169">
        <v>1</v>
      </c>
      <c r="I4" s="170" t="s">
        <v>260</v>
      </c>
      <c r="J4" s="169" t="s">
        <v>261</v>
      </c>
      <c r="K4" s="169" t="s">
        <v>262</v>
      </c>
    </row>
    <row r="5" spans="2:11" s="119" customFormat="1" ht="52.5" customHeight="1">
      <c r="B5" s="167" t="s">
        <v>258</v>
      </c>
      <c r="C5" s="169" t="s">
        <v>259</v>
      </c>
      <c r="D5" s="169">
        <v>2</v>
      </c>
      <c r="E5" s="169">
        <v>2</v>
      </c>
      <c r="F5" s="169">
        <v>5</v>
      </c>
      <c r="G5" s="169">
        <v>3</v>
      </c>
      <c r="H5" s="169">
        <v>1</v>
      </c>
      <c r="I5" s="170" t="s">
        <v>260</v>
      </c>
      <c r="J5" s="169" t="s">
        <v>261</v>
      </c>
      <c r="K5" s="169" t="s">
        <v>262</v>
      </c>
    </row>
    <row r="6" spans="2:11" s="119" customFormat="1" ht="64.5" thickBot="1">
      <c r="B6" s="168" t="s">
        <v>256</v>
      </c>
      <c r="C6" s="171" t="s">
        <v>259</v>
      </c>
      <c r="D6" s="171">
        <v>2</v>
      </c>
      <c r="E6" s="171">
        <v>2</v>
      </c>
      <c r="F6" s="171">
        <v>5</v>
      </c>
      <c r="G6" s="171">
        <v>3</v>
      </c>
      <c r="H6" s="171">
        <v>1</v>
      </c>
      <c r="I6" s="171" t="s">
        <v>260</v>
      </c>
      <c r="J6" s="174" t="s">
        <v>261</v>
      </c>
      <c r="K6" s="169" t="s">
        <v>262</v>
      </c>
    </row>
    <row r="7" spans="2:11" s="119" customFormat="1" ht="12.75">
      <c r="B7" s="19" t="s">
        <v>16</v>
      </c>
      <c r="C7" s="19"/>
      <c r="D7" s="19"/>
      <c r="E7" s="19"/>
      <c r="F7" s="19"/>
      <c r="G7" s="19"/>
      <c r="H7" s="20"/>
      <c r="I7" s="21" t="s">
        <v>260</v>
      </c>
      <c r="J7" s="241" t="s">
        <v>136</v>
      </c>
      <c r="K7" s="242"/>
    </row>
    <row r="8" spans="2:39" ht="20.25">
      <c r="B8" s="120"/>
      <c r="C8" s="120"/>
      <c r="D8" s="120"/>
      <c r="E8" s="120"/>
      <c r="F8" s="120"/>
      <c r="G8" s="120"/>
      <c r="H8" s="120"/>
      <c r="I8" s="123"/>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row>
    <row r="9" spans="1:38" ht="20.25">
      <c r="A9" s="6" t="s">
        <v>148</v>
      </c>
      <c r="C9" s="4"/>
      <c r="D9" s="4"/>
      <c r="E9" s="4"/>
      <c r="F9" s="4"/>
      <c r="G9" s="4"/>
      <c r="H9" s="5"/>
      <c r="N9" s="4"/>
      <c r="O9" s="4"/>
      <c r="P9" s="4"/>
      <c r="Q9" s="4"/>
      <c r="R9" s="4"/>
      <c r="S9" s="4"/>
      <c r="T9" s="4"/>
      <c r="U9" s="4"/>
      <c r="V9" s="4"/>
      <c r="W9" s="4"/>
      <c r="X9" s="4"/>
      <c r="Y9" s="4"/>
      <c r="Z9" s="4"/>
      <c r="AA9" s="4"/>
      <c r="AB9" s="4"/>
      <c r="AC9" s="4"/>
      <c r="AD9" s="4"/>
      <c r="AE9" s="4"/>
      <c r="AF9" s="4"/>
      <c r="AG9" s="4"/>
      <c r="AH9" s="4"/>
      <c r="AI9" s="4"/>
      <c r="AJ9" s="4"/>
      <c r="AK9" s="4"/>
      <c r="AL9" s="4"/>
    </row>
    <row r="10" s="125" customFormat="1" ht="13.5" thickBot="1">
      <c r="A10" s="124" t="s">
        <v>150</v>
      </c>
    </row>
    <row r="11" spans="2:7" ht="13.5" thickBot="1">
      <c r="B11" s="255" t="s">
        <v>102</v>
      </c>
      <c r="C11" s="257" t="s">
        <v>103</v>
      </c>
      <c r="D11" s="258"/>
      <c r="E11" s="258"/>
      <c r="F11" s="258"/>
      <c r="G11" s="259"/>
    </row>
    <row r="12" spans="2:7" ht="13.5" thickBot="1">
      <c r="B12" s="256"/>
      <c r="C12" s="126">
        <v>1</v>
      </c>
      <c r="D12" s="126">
        <v>2</v>
      </c>
      <c r="E12" s="126">
        <v>3</v>
      </c>
      <c r="F12" s="126">
        <v>4</v>
      </c>
      <c r="G12" s="126">
        <v>5</v>
      </c>
    </row>
    <row r="13" spans="2:7" ht="60.75" customHeight="1" thickBot="1">
      <c r="B13" s="260" t="s">
        <v>187</v>
      </c>
      <c r="C13" s="127" t="s">
        <v>104</v>
      </c>
      <c r="D13" s="127" t="s">
        <v>105</v>
      </c>
      <c r="E13" s="127" t="s">
        <v>106</v>
      </c>
      <c r="F13" s="127" t="s">
        <v>107</v>
      </c>
      <c r="G13" s="127" t="s">
        <v>108</v>
      </c>
    </row>
    <row r="14" spans="2:7" ht="13.5" customHeight="1" thickBot="1">
      <c r="B14" s="261"/>
      <c r="C14" s="229" t="s">
        <v>109</v>
      </c>
      <c r="D14" s="230"/>
      <c r="E14" s="229" t="s">
        <v>110</v>
      </c>
      <c r="F14" s="263"/>
      <c r="G14" s="230"/>
    </row>
    <row r="15" spans="2:7" ht="36.75" customHeight="1" thickBot="1">
      <c r="B15" s="262"/>
      <c r="C15" s="128" t="s">
        <v>111</v>
      </c>
      <c r="D15" s="239" t="s">
        <v>188</v>
      </c>
      <c r="E15" s="240"/>
      <c r="F15" s="252" t="s">
        <v>112</v>
      </c>
      <c r="G15" s="253"/>
    </row>
    <row r="16" spans="2:7" ht="72.75" thickBot="1">
      <c r="B16" s="129" t="s">
        <v>45</v>
      </c>
      <c r="C16" s="127" t="s">
        <v>113</v>
      </c>
      <c r="D16" s="127" t="s">
        <v>189</v>
      </c>
      <c r="E16" s="127" t="s">
        <v>190</v>
      </c>
      <c r="F16" s="127" t="s">
        <v>114</v>
      </c>
      <c r="G16" s="127" t="s">
        <v>115</v>
      </c>
    </row>
    <row r="17" spans="2:7" ht="36.75" thickBot="1">
      <c r="B17" s="129" t="s">
        <v>116</v>
      </c>
      <c r="C17" s="127" t="s">
        <v>191</v>
      </c>
      <c r="D17" s="127" t="s">
        <v>117</v>
      </c>
      <c r="E17" s="127" t="s">
        <v>192</v>
      </c>
      <c r="F17" s="127" t="s">
        <v>193</v>
      </c>
      <c r="G17" s="127" t="s">
        <v>194</v>
      </c>
    </row>
    <row r="18" spans="2:7" ht="48.75" thickBot="1">
      <c r="B18" s="129" t="s">
        <v>118</v>
      </c>
      <c r="C18" s="127" t="s">
        <v>119</v>
      </c>
      <c r="D18" s="127" t="s">
        <v>120</v>
      </c>
      <c r="E18" s="127" t="s">
        <v>121</v>
      </c>
      <c r="F18" s="127" t="s">
        <v>122</v>
      </c>
      <c r="G18" s="127" t="s">
        <v>123</v>
      </c>
    </row>
    <row r="19" spans="2:7" ht="48.75" thickBot="1">
      <c r="B19" s="129" t="s">
        <v>155</v>
      </c>
      <c r="C19" s="127" t="s">
        <v>195</v>
      </c>
      <c r="D19" s="229" t="s">
        <v>125</v>
      </c>
      <c r="E19" s="230"/>
      <c r="F19" s="127" t="s">
        <v>126</v>
      </c>
      <c r="G19" s="127" t="s">
        <v>127</v>
      </c>
    </row>
    <row r="20" spans="2:7" ht="12.75">
      <c r="B20" s="130"/>
      <c r="C20" s="131"/>
      <c r="D20" s="131"/>
      <c r="E20" s="131"/>
      <c r="F20" s="131"/>
      <c r="G20" s="131"/>
    </row>
    <row r="21" spans="2:7" ht="12.75">
      <c r="B21" s="130"/>
      <c r="C21" s="131"/>
      <c r="D21" s="131"/>
      <c r="E21" s="131"/>
      <c r="F21" s="131"/>
      <c r="G21" s="131"/>
    </row>
    <row r="22" spans="1:18" ht="12.75">
      <c r="A22" s="132" t="s">
        <v>151</v>
      </c>
      <c r="C22" s="10"/>
      <c r="D22" s="10"/>
      <c r="E22" s="10"/>
      <c r="F22" s="10"/>
      <c r="G22" s="10"/>
      <c r="H22" s="10"/>
      <c r="I22" s="10"/>
      <c r="J22" s="10"/>
      <c r="K22" s="10"/>
      <c r="L22" s="10"/>
      <c r="M22" s="10"/>
      <c r="N22" s="10"/>
      <c r="O22" s="10"/>
      <c r="P22" s="10"/>
      <c r="Q22" s="10"/>
      <c r="R22" s="10"/>
    </row>
    <row r="23" spans="2:18" ht="12.75">
      <c r="B23" s="133" t="s">
        <v>152</v>
      </c>
      <c r="C23" s="134"/>
      <c r="D23" s="134"/>
      <c r="E23" s="134"/>
      <c r="F23" s="134"/>
      <c r="G23" s="134"/>
      <c r="H23" s="135"/>
      <c r="I23" s="10"/>
      <c r="J23" s="10"/>
      <c r="K23" s="10"/>
      <c r="L23" s="10"/>
      <c r="M23" s="10"/>
      <c r="N23" s="10"/>
      <c r="O23" s="10"/>
      <c r="P23" s="10"/>
      <c r="Q23" s="10"/>
      <c r="R23" s="10"/>
    </row>
    <row r="24" spans="2:18" ht="65.25" customHeight="1">
      <c r="B24" s="136"/>
      <c r="C24" s="231" t="s">
        <v>196</v>
      </c>
      <c r="D24" s="232"/>
      <c r="E24" s="232"/>
      <c r="F24" s="232"/>
      <c r="G24" s="232"/>
      <c r="H24" s="233"/>
      <c r="N24" s="137"/>
      <c r="O24" s="137"/>
      <c r="P24" s="137"/>
      <c r="Q24" s="137"/>
      <c r="R24" s="137"/>
    </row>
    <row r="25" spans="2:18" ht="12.75">
      <c r="B25" s="136"/>
      <c r="C25" s="138" t="s">
        <v>197</v>
      </c>
      <c r="D25" s="139"/>
      <c r="E25" s="139"/>
      <c r="F25" s="139"/>
      <c r="G25" s="139"/>
      <c r="H25" s="140"/>
      <c r="I25" s="10"/>
      <c r="J25" s="10"/>
      <c r="K25" s="10"/>
      <c r="L25" s="10"/>
      <c r="M25" s="10"/>
      <c r="N25" s="10"/>
      <c r="O25" s="10"/>
      <c r="P25" s="10"/>
      <c r="Q25" s="10"/>
      <c r="R25" s="10"/>
    </row>
    <row r="26" spans="2:18" ht="12.75">
      <c r="B26" s="136"/>
      <c r="C26" s="141" t="s">
        <v>198</v>
      </c>
      <c r="D26" s="142"/>
      <c r="E26" s="142"/>
      <c r="F26" s="142"/>
      <c r="G26" s="142"/>
      <c r="H26" s="143"/>
      <c r="I26" s="10"/>
      <c r="J26" s="10"/>
      <c r="K26" s="10"/>
      <c r="L26" s="10"/>
      <c r="M26" s="10"/>
      <c r="N26" s="10"/>
      <c r="O26" s="10"/>
      <c r="P26" s="10"/>
      <c r="Q26" s="10"/>
      <c r="R26" s="10"/>
    </row>
    <row r="27" spans="2:18" ht="12.75">
      <c r="B27" s="136"/>
      <c r="C27" s="141" t="s">
        <v>199</v>
      </c>
      <c r="D27" s="142"/>
      <c r="E27" s="142"/>
      <c r="F27" s="142"/>
      <c r="G27" s="142"/>
      <c r="H27" s="143"/>
      <c r="I27" s="10"/>
      <c r="J27" s="10"/>
      <c r="K27" s="10"/>
      <c r="L27" s="10"/>
      <c r="M27" s="10"/>
      <c r="N27" s="10"/>
      <c r="O27" s="10"/>
      <c r="P27" s="10"/>
      <c r="Q27" s="10"/>
      <c r="R27" s="10"/>
    </row>
    <row r="28" spans="2:18" ht="12.75">
      <c r="B28" s="136"/>
      <c r="C28" s="141" t="s">
        <v>200</v>
      </c>
      <c r="D28" s="142"/>
      <c r="E28" s="142"/>
      <c r="F28" s="142"/>
      <c r="G28" s="142"/>
      <c r="H28" s="143"/>
      <c r="I28" s="10"/>
      <c r="J28" s="10"/>
      <c r="K28" s="10"/>
      <c r="L28" s="10"/>
      <c r="M28" s="10"/>
      <c r="N28" s="10"/>
      <c r="O28" s="10"/>
      <c r="P28" s="10"/>
      <c r="Q28" s="10"/>
      <c r="R28" s="10"/>
    </row>
    <row r="29" spans="2:18" ht="12.75">
      <c r="B29" s="136"/>
      <c r="C29" s="141" t="s">
        <v>201</v>
      </c>
      <c r="D29" s="142"/>
      <c r="E29" s="142"/>
      <c r="F29" s="142"/>
      <c r="G29" s="142"/>
      <c r="H29" s="143"/>
      <c r="I29" s="10"/>
      <c r="J29" s="10"/>
      <c r="K29" s="10"/>
      <c r="L29" s="10"/>
      <c r="M29" s="10"/>
      <c r="N29" s="10"/>
      <c r="O29" s="10"/>
      <c r="P29" s="10"/>
      <c r="Q29" s="10"/>
      <c r="R29" s="10"/>
    </row>
    <row r="30" spans="2:18" ht="41.25" customHeight="1">
      <c r="B30" s="136"/>
      <c r="C30" s="226" t="s">
        <v>124</v>
      </c>
      <c r="D30" s="227"/>
      <c r="E30" s="227"/>
      <c r="F30" s="227"/>
      <c r="G30" s="227"/>
      <c r="H30" s="228"/>
      <c r="N30" s="144"/>
      <c r="O30" s="144"/>
      <c r="P30" s="144"/>
      <c r="Q30" s="10"/>
      <c r="R30" s="10"/>
    </row>
    <row r="31" spans="2:18" ht="38.25" customHeight="1">
      <c r="B31" s="145"/>
      <c r="C31" s="231" t="s">
        <v>202</v>
      </c>
      <c r="D31" s="232"/>
      <c r="E31" s="232"/>
      <c r="F31" s="232"/>
      <c r="G31" s="232"/>
      <c r="H31" s="233"/>
      <c r="N31" s="137"/>
      <c r="O31" s="137"/>
      <c r="P31" s="137"/>
      <c r="Q31" s="137"/>
      <c r="R31" s="10"/>
    </row>
    <row r="32" spans="2:18" ht="43.5" customHeight="1">
      <c r="B32" s="231" t="s">
        <v>154</v>
      </c>
      <c r="C32" s="232"/>
      <c r="D32" s="232"/>
      <c r="E32" s="232"/>
      <c r="F32" s="232"/>
      <c r="G32" s="232"/>
      <c r="H32" s="233"/>
      <c r="I32" s="10"/>
      <c r="J32" s="10"/>
      <c r="K32" s="10"/>
      <c r="L32" s="10"/>
      <c r="M32" s="10"/>
      <c r="N32" s="10"/>
      <c r="O32" s="10"/>
      <c r="P32" s="10"/>
      <c r="Q32" s="10"/>
      <c r="R32" s="10"/>
    </row>
    <row r="33" spans="2:9" ht="49.5" customHeight="1">
      <c r="B33" s="231" t="s">
        <v>203</v>
      </c>
      <c r="C33" s="232"/>
      <c r="D33" s="232"/>
      <c r="E33" s="232"/>
      <c r="F33" s="232"/>
      <c r="G33" s="232"/>
      <c r="H33" s="233"/>
      <c r="I33" s="146"/>
    </row>
    <row r="34" spans="2:9" ht="46.5" customHeight="1">
      <c r="B34" s="231" t="s">
        <v>156</v>
      </c>
      <c r="C34" s="232"/>
      <c r="D34" s="232"/>
      <c r="E34" s="232"/>
      <c r="F34" s="232"/>
      <c r="G34" s="232"/>
      <c r="H34" s="233"/>
      <c r="I34" s="146"/>
    </row>
    <row r="35" spans="2:9" ht="30" customHeight="1">
      <c r="B35" s="231" t="s">
        <v>157</v>
      </c>
      <c r="C35" s="232"/>
      <c r="D35" s="232"/>
      <c r="E35" s="232"/>
      <c r="F35" s="232"/>
      <c r="G35" s="232"/>
      <c r="H35" s="233"/>
      <c r="I35" s="146"/>
    </row>
    <row r="36" spans="1:9" ht="26.25" customHeight="1">
      <c r="A36" s="147" t="s">
        <v>153</v>
      </c>
      <c r="B36" s="147"/>
      <c r="I36" s="148"/>
    </row>
    <row r="37" spans="2:8" ht="30" customHeight="1">
      <c r="B37" s="244" t="s">
        <v>204</v>
      </c>
      <c r="C37" s="245"/>
      <c r="D37" s="245"/>
      <c r="E37" s="245"/>
      <c r="F37" s="245"/>
      <c r="G37" s="245"/>
      <c r="H37" s="246"/>
    </row>
    <row r="38" spans="2:8" ht="12.75" customHeight="1">
      <c r="B38" s="247" t="s">
        <v>205</v>
      </c>
      <c r="C38" s="248"/>
      <c r="D38" s="248"/>
      <c r="E38" s="248"/>
      <c r="F38" s="248"/>
      <c r="G38" s="149"/>
      <c r="H38" s="150"/>
    </row>
    <row r="39" spans="2:8" ht="29.25" customHeight="1">
      <c r="B39" s="236" t="s">
        <v>206</v>
      </c>
      <c r="C39" s="237"/>
      <c r="D39" s="237"/>
      <c r="E39" s="237"/>
      <c r="F39" s="237"/>
      <c r="G39" s="237"/>
      <c r="H39" s="238"/>
    </row>
    <row r="40" spans="2:8" ht="15" customHeight="1">
      <c r="B40" s="151" t="s">
        <v>128</v>
      </c>
      <c r="C40" s="149"/>
      <c r="D40" s="149"/>
      <c r="E40" s="149"/>
      <c r="F40" s="149"/>
      <c r="G40" s="149"/>
      <c r="H40" s="150"/>
    </row>
    <row r="41" spans="2:8" ht="30.75" customHeight="1">
      <c r="B41" s="236" t="s">
        <v>129</v>
      </c>
      <c r="C41" s="237"/>
      <c r="D41" s="237"/>
      <c r="E41" s="237"/>
      <c r="F41" s="237"/>
      <c r="G41" s="237"/>
      <c r="H41" s="238"/>
    </row>
    <row r="42" spans="2:8" ht="12.75" customHeight="1">
      <c r="B42" s="234" t="s">
        <v>207</v>
      </c>
      <c r="C42" s="235"/>
      <c r="D42" s="235"/>
      <c r="E42" s="235"/>
      <c r="F42" s="235"/>
      <c r="G42" s="235"/>
      <c r="H42" s="150"/>
    </row>
    <row r="43" spans="2:8" ht="35.25" customHeight="1">
      <c r="B43" s="236" t="s">
        <v>208</v>
      </c>
      <c r="C43" s="237"/>
      <c r="D43" s="237"/>
      <c r="E43" s="237"/>
      <c r="F43" s="237"/>
      <c r="G43" s="237"/>
      <c r="H43" s="238"/>
    </row>
    <row r="44" spans="2:8" ht="24.75" customHeight="1">
      <c r="B44" s="249" t="s">
        <v>209</v>
      </c>
      <c r="C44" s="250"/>
      <c r="D44" s="250"/>
      <c r="E44" s="250"/>
      <c r="F44" s="250"/>
      <c r="G44" s="250"/>
      <c r="H44" s="251"/>
    </row>
    <row r="45" spans="2:8" ht="27.75" customHeight="1">
      <c r="B45" s="226" t="s">
        <v>130</v>
      </c>
      <c r="C45" s="227"/>
      <c r="D45" s="227"/>
      <c r="E45" s="227"/>
      <c r="F45" s="227"/>
      <c r="G45" s="227"/>
      <c r="H45" s="228"/>
    </row>
    <row r="46" spans="2:8" ht="21" customHeight="1">
      <c r="B46" s="231" t="s">
        <v>210</v>
      </c>
      <c r="C46" s="232"/>
      <c r="D46" s="232"/>
      <c r="E46" s="232"/>
      <c r="F46" s="232"/>
      <c r="G46" s="232"/>
      <c r="H46" s="233"/>
    </row>
    <row r="47" spans="2:8" ht="26.25" customHeight="1">
      <c r="B47" s="243" t="s">
        <v>211</v>
      </c>
      <c r="C47" s="243"/>
      <c r="D47" s="243"/>
      <c r="E47" s="243"/>
      <c r="F47" s="243"/>
      <c r="G47" s="243"/>
      <c r="H47" s="243"/>
    </row>
  </sheetData>
  <sheetProtection/>
  <mergeCells count="27">
    <mergeCell ref="F15:G15"/>
    <mergeCell ref="B46:H46"/>
    <mergeCell ref="B32:H32"/>
    <mergeCell ref="B33:H33"/>
    <mergeCell ref="A1:K1"/>
    <mergeCell ref="B11:B12"/>
    <mergeCell ref="C11:G11"/>
    <mergeCell ref="B13:B15"/>
    <mergeCell ref="C14:D14"/>
    <mergeCell ref="E14:G14"/>
    <mergeCell ref="D15:E15"/>
    <mergeCell ref="J7:K7"/>
    <mergeCell ref="B47:H47"/>
    <mergeCell ref="B34:H34"/>
    <mergeCell ref="B35:H35"/>
    <mergeCell ref="B37:H37"/>
    <mergeCell ref="B38:F38"/>
    <mergeCell ref="B39:H39"/>
    <mergeCell ref="B41:H41"/>
    <mergeCell ref="B44:H44"/>
    <mergeCell ref="B45:H45"/>
    <mergeCell ref="D19:E19"/>
    <mergeCell ref="C24:H24"/>
    <mergeCell ref="C30:H30"/>
    <mergeCell ref="C31:H31"/>
    <mergeCell ref="B42:G42"/>
    <mergeCell ref="B43:H43"/>
  </mergeCells>
  <printOptions/>
  <pageMargins left="0.25" right="0.25" top="0.75" bottom="0.75" header="0.3" footer="0.3"/>
  <pageSetup fitToHeight="2" horizontalDpi="600" verticalDpi="600" orientation="landscape" paperSize="3" scale="94" r:id="rId1"/>
  <headerFooter>
    <oddFooter>&amp;CPage &amp;P&amp;R&amp;F</oddFooter>
  </headerFooter>
  <rowBreaks count="1" manualBreakCount="1">
    <brk id="21" max="10" man="1"/>
  </rowBreaks>
</worksheet>
</file>

<file path=xl/worksheets/sheet5.xml><?xml version="1.0" encoding="utf-8"?>
<worksheet xmlns="http://schemas.openxmlformats.org/spreadsheetml/2006/main" xmlns:r="http://schemas.openxmlformats.org/officeDocument/2006/relationships">
  <sheetPr codeName="Sheet6"/>
  <dimension ref="A1:AL179"/>
  <sheetViews>
    <sheetView zoomScaleSheetLayoutView="85" zoomScalePageLayoutView="0" workbookViewId="0" topLeftCell="A1">
      <selection activeCell="A1" sqref="A1"/>
    </sheetView>
  </sheetViews>
  <sheetFormatPr defaultColWidth="9.140625" defaultRowHeight="12.75"/>
  <cols>
    <col min="2" max="2" width="27.7109375" style="0" customWidth="1"/>
    <col min="3" max="3" width="11.7109375" style="0" customWidth="1"/>
    <col min="4" max="4" width="6.28125" style="0" customWidth="1"/>
    <col min="5" max="5" width="12.00390625" style="0" bestFit="1" customWidth="1"/>
    <col min="6" max="6" width="14.7109375" style="0" bestFit="1" customWidth="1"/>
    <col min="9" max="9" width="17.421875" style="0" customWidth="1"/>
  </cols>
  <sheetData>
    <row r="1" spans="1:38" ht="20.25">
      <c r="A1" s="4"/>
      <c r="B1" s="4"/>
      <c r="C1" s="4"/>
      <c r="D1" s="4"/>
      <c r="E1" s="4"/>
      <c r="F1" s="4"/>
      <c r="G1" s="4"/>
      <c r="H1" s="5" t="s">
        <v>212</v>
      </c>
      <c r="N1" s="4"/>
      <c r="O1" s="4"/>
      <c r="P1" s="4"/>
      <c r="Q1" s="4"/>
      <c r="R1" s="4"/>
      <c r="S1" s="4"/>
      <c r="T1" s="4"/>
      <c r="U1" s="4"/>
      <c r="V1" s="4"/>
      <c r="W1" s="4"/>
      <c r="X1" s="4"/>
      <c r="Y1" s="4"/>
      <c r="Z1" s="4"/>
      <c r="AA1" s="4"/>
      <c r="AB1" s="4"/>
      <c r="AC1" s="4"/>
      <c r="AD1" s="4"/>
      <c r="AE1" s="4"/>
      <c r="AF1" s="4"/>
      <c r="AG1" s="4"/>
      <c r="AH1" s="4"/>
      <c r="AI1" s="4"/>
      <c r="AJ1" s="4"/>
      <c r="AK1" s="4"/>
      <c r="AL1" s="4"/>
    </row>
    <row r="2" spans="1:9" s="7" customFormat="1" ht="20.25">
      <c r="A2" s="6" t="s">
        <v>99</v>
      </c>
      <c r="B2" s="6"/>
      <c r="C2" s="6"/>
      <c r="D2" s="6"/>
      <c r="E2" s="6"/>
      <c r="F2" s="6"/>
      <c r="G2" s="6"/>
      <c r="H2" s="6"/>
      <c r="I2" s="6" t="s">
        <v>11</v>
      </c>
    </row>
    <row r="4" spans="1:15" s="183" customFormat="1" ht="12.75">
      <c r="A4" s="182" t="s">
        <v>275</v>
      </c>
      <c r="B4" s="182"/>
      <c r="C4" s="182" t="s">
        <v>34</v>
      </c>
      <c r="D4" s="182" t="s">
        <v>41</v>
      </c>
      <c r="E4" s="182" t="s">
        <v>34</v>
      </c>
      <c r="F4" s="182" t="s">
        <v>41</v>
      </c>
      <c r="G4" s="182" t="s">
        <v>246</v>
      </c>
      <c r="H4" s="181"/>
      <c r="I4" s="181"/>
      <c r="J4" s="181"/>
      <c r="K4" s="181"/>
      <c r="L4" s="181"/>
      <c r="M4" s="181"/>
      <c r="N4" s="181"/>
      <c r="O4" s="181"/>
    </row>
    <row r="5" spans="1:15" ht="12.75">
      <c r="A5" t="s">
        <v>238</v>
      </c>
      <c r="C5">
        <v>125000</v>
      </c>
      <c r="D5" t="s">
        <v>239</v>
      </c>
      <c r="I5" s="10" t="s">
        <v>252</v>
      </c>
      <c r="J5" s="10" t="s">
        <v>252</v>
      </c>
      <c r="N5" s="164"/>
      <c r="O5" s="164"/>
    </row>
    <row r="6" spans="1:15" ht="12.75">
      <c r="A6" t="s">
        <v>240</v>
      </c>
      <c r="C6">
        <f>+C5*0.95</f>
        <v>118750</v>
      </c>
      <c r="D6" t="s">
        <v>239</v>
      </c>
      <c r="G6" s="10" t="s">
        <v>254</v>
      </c>
      <c r="N6" s="164"/>
      <c r="O6" s="164"/>
    </row>
    <row r="7" spans="14:15" ht="12.75">
      <c r="N7" s="164"/>
      <c r="O7" s="164"/>
    </row>
    <row r="8" spans="14:15" ht="12.75">
      <c r="N8" s="164"/>
      <c r="O8" s="164"/>
    </row>
    <row r="9" spans="1:15" ht="12.75">
      <c r="A9" s="165" t="s">
        <v>241</v>
      </c>
      <c r="N9" s="164"/>
      <c r="O9" s="164"/>
    </row>
    <row r="10" spans="14:15" ht="12.75">
      <c r="N10" s="164"/>
      <c r="O10" s="164"/>
    </row>
    <row r="11" spans="1:15" ht="12.75">
      <c r="A11" t="s">
        <v>242</v>
      </c>
      <c r="C11">
        <v>21400</v>
      </c>
      <c r="D11" t="s">
        <v>243</v>
      </c>
      <c r="E11" s="176">
        <f>C11*Conversions!E4</f>
        <v>19413753.436</v>
      </c>
      <c r="F11" t="s">
        <v>98</v>
      </c>
      <c r="I11" s="10" t="s">
        <v>252</v>
      </c>
      <c r="N11" s="164"/>
      <c r="O11" s="164"/>
    </row>
    <row r="12" spans="1:15" ht="12.75">
      <c r="A12" t="s">
        <v>244</v>
      </c>
      <c r="C12">
        <v>600</v>
      </c>
      <c r="D12" t="s">
        <v>243</v>
      </c>
      <c r="E12" s="176">
        <f>C12*Conversions!E4</f>
        <v>544310.844</v>
      </c>
      <c r="F12" t="s">
        <v>98</v>
      </c>
      <c r="I12" s="10" t="s">
        <v>252</v>
      </c>
      <c r="N12" s="164"/>
      <c r="O12" s="164"/>
    </row>
    <row r="13" spans="1:15" ht="12.75">
      <c r="A13" t="s">
        <v>215</v>
      </c>
      <c r="C13">
        <v>3000</v>
      </c>
      <c r="D13" t="s">
        <v>243</v>
      </c>
      <c r="E13" s="176">
        <f>C13*Conversions!E4</f>
        <v>2721554.22</v>
      </c>
      <c r="F13" t="s">
        <v>98</v>
      </c>
      <c r="I13" s="10" t="s">
        <v>252</v>
      </c>
      <c r="N13" s="164"/>
      <c r="O13" s="164"/>
    </row>
    <row r="14" spans="14:15" ht="12.75">
      <c r="N14" s="164"/>
      <c r="O14" s="164"/>
    </row>
    <row r="15" spans="14:15" ht="12.75">
      <c r="N15" s="164"/>
      <c r="O15" s="164"/>
    </row>
    <row r="16" spans="14:15" ht="12.75">
      <c r="N16" s="164"/>
      <c r="O16" s="164"/>
    </row>
    <row r="17" spans="14:15" ht="12.75">
      <c r="N17" s="164"/>
      <c r="O17" s="164"/>
    </row>
    <row r="18" spans="14:15" ht="12.75">
      <c r="N18" s="164"/>
      <c r="O18" s="164"/>
    </row>
    <row r="19" spans="14:15" ht="12.75">
      <c r="N19" s="164"/>
      <c r="O19" s="164"/>
    </row>
    <row r="20" spans="14:15" ht="12.75">
      <c r="N20" s="164"/>
      <c r="O20" s="164"/>
    </row>
    <row r="21" spans="14:15" ht="12.75">
      <c r="N21" s="164"/>
      <c r="O21" s="164"/>
    </row>
    <row r="22" spans="14:15" ht="12.75">
      <c r="N22" s="152"/>
      <c r="O22" s="152"/>
    </row>
    <row r="23" spans="14:15" ht="12.75">
      <c r="N23" s="164"/>
      <c r="O23" s="164"/>
    </row>
    <row r="24" spans="14:15" ht="12.75">
      <c r="N24" s="164"/>
      <c r="O24" s="164"/>
    </row>
    <row r="25" spans="14:15" ht="12.75">
      <c r="N25" s="164"/>
      <c r="O25" s="164"/>
    </row>
    <row r="26" spans="14:15" ht="12.75">
      <c r="N26" s="164"/>
      <c r="O26" s="164"/>
    </row>
    <row r="27" spans="14:15" ht="12.75">
      <c r="N27" s="164"/>
      <c r="O27" s="164"/>
    </row>
    <row r="28" spans="14:15" ht="12.75">
      <c r="N28" s="164"/>
      <c r="O28" s="164"/>
    </row>
    <row r="29" spans="14:15" ht="12.75">
      <c r="N29" s="164"/>
      <c r="O29" s="164"/>
    </row>
    <row r="30" spans="14:15" ht="12.75">
      <c r="N30" s="164"/>
      <c r="O30" s="164"/>
    </row>
    <row r="31" spans="13:15" ht="12.75">
      <c r="M31" s="166"/>
      <c r="N31" s="164"/>
      <c r="O31" s="164"/>
    </row>
    <row r="32" spans="1:15" ht="12.75" hidden="1">
      <c r="A32" t="s">
        <v>245</v>
      </c>
      <c r="M32" t="s">
        <v>246</v>
      </c>
      <c r="N32" s="164"/>
      <c r="O32" s="164"/>
    </row>
    <row r="33" spans="14:15" ht="12.75" hidden="1">
      <c r="N33" s="164"/>
      <c r="O33" s="164"/>
    </row>
    <row r="34" spans="1:15" ht="12.75" hidden="1">
      <c r="A34" t="s">
        <v>247</v>
      </c>
      <c r="F34">
        <f>48+2260*2/19.5</f>
        <v>279.7948717948718</v>
      </c>
      <c r="G34" t="s">
        <v>248</v>
      </c>
      <c r="N34" s="164"/>
      <c r="O34" s="164"/>
    </row>
    <row r="35" spans="1:15" ht="12.75" hidden="1">
      <c r="A35" t="s">
        <v>249</v>
      </c>
      <c r="F35">
        <f>30*365*24/F34*C6</f>
        <v>111537069.28152491</v>
      </c>
      <c r="G35" t="s">
        <v>239</v>
      </c>
      <c r="J35" t="s">
        <v>250</v>
      </c>
      <c r="M35" t="s">
        <v>251</v>
      </c>
      <c r="N35" s="164"/>
      <c r="O35" s="164"/>
    </row>
    <row r="36" spans="6:15" ht="12.75" hidden="1">
      <c r="F36">
        <f>F35*0.456*1000</f>
        <v>50860903592.37536</v>
      </c>
      <c r="G36" t="s">
        <v>98</v>
      </c>
      <c r="N36" s="164"/>
      <c r="O36" s="164"/>
    </row>
    <row r="37" spans="14:15" ht="12.75" hidden="1">
      <c r="N37" s="164"/>
      <c r="O37" s="164"/>
    </row>
    <row r="38" spans="1:15" ht="12.75" hidden="1">
      <c r="A38" s="164"/>
      <c r="B38" s="164"/>
      <c r="C38" s="164"/>
      <c r="D38" s="164"/>
      <c r="E38" s="164"/>
      <c r="F38" s="164"/>
      <c r="G38" s="164"/>
      <c r="H38" s="164"/>
      <c r="I38" s="164"/>
      <c r="J38" s="164"/>
      <c r="K38" s="164"/>
      <c r="L38" s="164"/>
      <c r="M38" s="164"/>
      <c r="N38" s="164"/>
      <c r="O38" s="164"/>
    </row>
    <row r="39" spans="1:15" ht="12.75" hidden="1">
      <c r="A39" s="164"/>
      <c r="B39" s="164"/>
      <c r="C39" s="164"/>
      <c r="D39" s="164"/>
      <c r="E39" s="164"/>
      <c r="F39" s="164"/>
      <c r="G39" s="164"/>
      <c r="H39" s="164"/>
      <c r="I39" s="164"/>
      <c r="J39" s="164"/>
      <c r="K39" s="164"/>
      <c r="L39" s="164"/>
      <c r="M39" s="164"/>
      <c r="N39" s="164"/>
      <c r="O39" s="164"/>
    </row>
    <row r="40" spans="1:15" ht="12.75">
      <c r="A40" s="164"/>
      <c r="B40" s="164"/>
      <c r="C40" s="164"/>
      <c r="D40" s="164"/>
      <c r="E40" s="164"/>
      <c r="F40" s="164"/>
      <c r="G40" s="164"/>
      <c r="H40" s="164"/>
      <c r="I40" s="164"/>
      <c r="J40" s="164"/>
      <c r="K40" s="164"/>
      <c r="L40" s="164"/>
      <c r="M40" s="164"/>
      <c r="N40" s="164"/>
      <c r="O40" s="164"/>
    </row>
    <row r="41" spans="1:15" ht="12.75">
      <c r="A41" s="164"/>
      <c r="B41" s="164"/>
      <c r="C41" s="164"/>
      <c r="D41" s="164"/>
      <c r="E41" s="164"/>
      <c r="F41" s="164"/>
      <c r="G41" s="164"/>
      <c r="H41" s="164"/>
      <c r="I41" s="164"/>
      <c r="J41" s="164"/>
      <c r="K41" s="164"/>
      <c r="L41" s="164"/>
      <c r="M41" s="164"/>
      <c r="N41" s="164"/>
      <c r="O41" s="164"/>
    </row>
    <row r="42" spans="1:15" ht="12.75">
      <c r="A42" s="164"/>
      <c r="B42" s="164"/>
      <c r="C42" s="164"/>
      <c r="D42" s="164"/>
      <c r="E42" s="164"/>
      <c r="F42" s="164"/>
      <c r="G42" s="164"/>
      <c r="H42" s="164"/>
      <c r="I42" s="164"/>
      <c r="J42" s="164"/>
      <c r="K42" s="164"/>
      <c r="L42" s="164"/>
      <c r="M42" s="164"/>
      <c r="N42" s="164"/>
      <c r="O42" s="164"/>
    </row>
    <row r="43" spans="1:15" ht="12.75">
      <c r="A43" s="164"/>
      <c r="B43" s="164"/>
      <c r="C43" s="164"/>
      <c r="D43" s="164"/>
      <c r="E43" s="164"/>
      <c r="F43" s="164"/>
      <c r="G43" s="164"/>
      <c r="H43" s="164"/>
      <c r="I43" s="164"/>
      <c r="J43" s="164"/>
      <c r="K43" s="164"/>
      <c r="L43" s="164"/>
      <c r="M43" s="164"/>
      <c r="N43" s="164"/>
      <c r="O43" s="164"/>
    </row>
    <row r="44" spans="1:15" ht="12.75">
      <c r="A44" s="164"/>
      <c r="B44" s="164"/>
      <c r="C44" s="164"/>
      <c r="D44" s="164"/>
      <c r="E44" s="164"/>
      <c r="F44" s="164"/>
      <c r="G44" s="164"/>
      <c r="H44" s="164"/>
      <c r="I44" s="164"/>
      <c r="J44" s="164"/>
      <c r="K44" s="164"/>
      <c r="L44" s="164"/>
      <c r="M44" s="164"/>
      <c r="N44" s="164"/>
      <c r="O44" s="164"/>
    </row>
    <row r="45" spans="1:15" ht="12.75">
      <c r="A45" s="164"/>
      <c r="B45" s="164"/>
      <c r="C45" s="164"/>
      <c r="D45" s="164"/>
      <c r="E45" s="164"/>
      <c r="F45" s="164"/>
      <c r="G45" s="164"/>
      <c r="H45" s="164"/>
      <c r="I45" s="164"/>
      <c r="J45" s="164"/>
      <c r="K45" s="164"/>
      <c r="L45" s="164"/>
      <c r="M45" s="164"/>
      <c r="N45" s="164"/>
      <c r="O45" s="164"/>
    </row>
    <row r="46" spans="1:15" ht="12.75">
      <c r="A46" s="164"/>
      <c r="B46" s="164"/>
      <c r="C46" s="164"/>
      <c r="D46" s="164"/>
      <c r="E46" s="164"/>
      <c r="F46" s="164"/>
      <c r="G46" s="164"/>
      <c r="H46" s="164"/>
      <c r="I46" s="164"/>
      <c r="J46" s="164"/>
      <c r="K46" s="164"/>
      <c r="L46" s="164"/>
      <c r="M46" s="164"/>
      <c r="N46" s="164"/>
      <c r="O46" s="164"/>
    </row>
    <row r="47" spans="1:15" ht="12.75">
      <c r="A47" s="164"/>
      <c r="B47" s="164"/>
      <c r="C47" s="164"/>
      <c r="D47" s="164"/>
      <c r="E47" s="164"/>
      <c r="F47" s="164"/>
      <c r="G47" s="164"/>
      <c r="H47" s="164"/>
      <c r="I47" s="164"/>
      <c r="J47" s="164"/>
      <c r="K47" s="164"/>
      <c r="L47" s="164"/>
      <c r="M47" s="164"/>
      <c r="N47" s="164"/>
      <c r="O47" s="164"/>
    </row>
    <row r="48" spans="1:15" ht="12.75">
      <c r="A48" s="164"/>
      <c r="B48" s="164"/>
      <c r="C48" s="164"/>
      <c r="D48" s="164"/>
      <c r="E48" s="164"/>
      <c r="F48" s="164"/>
      <c r="G48" s="164"/>
      <c r="H48" s="164"/>
      <c r="I48" s="164"/>
      <c r="J48" s="164"/>
      <c r="K48" s="164"/>
      <c r="L48" s="164"/>
      <c r="M48" s="164"/>
      <c r="N48" s="164"/>
      <c r="O48" s="164"/>
    </row>
    <row r="49" spans="1:15" ht="12.75">
      <c r="A49" s="164"/>
      <c r="B49" s="164"/>
      <c r="C49" s="164"/>
      <c r="D49" s="164"/>
      <c r="E49" s="164"/>
      <c r="F49" s="164"/>
      <c r="G49" s="164"/>
      <c r="H49" s="164"/>
      <c r="I49" s="164"/>
      <c r="J49" s="164"/>
      <c r="K49" s="164"/>
      <c r="L49" s="164"/>
      <c r="M49" s="164"/>
      <c r="N49" s="164"/>
      <c r="O49" s="164"/>
    </row>
    <row r="50" spans="1:15" ht="12.75">
      <c r="A50" s="164"/>
      <c r="B50" s="164"/>
      <c r="C50" s="164"/>
      <c r="D50" s="164"/>
      <c r="E50" s="164"/>
      <c r="F50" s="164"/>
      <c r="G50" s="164"/>
      <c r="H50" s="164"/>
      <c r="I50" s="164"/>
      <c r="J50" s="164"/>
      <c r="K50" s="164"/>
      <c r="L50" s="164"/>
      <c r="M50" s="164"/>
      <c r="N50" s="164"/>
      <c r="O50" s="164"/>
    </row>
    <row r="51" spans="1:15" ht="12.75">
      <c r="A51" s="164"/>
      <c r="B51" s="164"/>
      <c r="C51" s="164"/>
      <c r="D51" s="164"/>
      <c r="E51" s="164"/>
      <c r="F51" s="164"/>
      <c r="G51" s="164"/>
      <c r="H51" s="164"/>
      <c r="I51" s="164"/>
      <c r="J51" s="164"/>
      <c r="K51" s="164"/>
      <c r="L51" s="164"/>
      <c r="M51" s="164"/>
      <c r="N51" s="164"/>
      <c r="O51" s="164"/>
    </row>
    <row r="52" spans="1:15" ht="12.75">
      <c r="A52" s="164"/>
      <c r="B52" s="164"/>
      <c r="C52" s="164"/>
      <c r="D52" s="164"/>
      <c r="E52" s="164"/>
      <c r="F52" s="164"/>
      <c r="G52" s="164"/>
      <c r="H52" s="164"/>
      <c r="I52" s="164"/>
      <c r="J52" s="164"/>
      <c r="K52" s="164"/>
      <c r="L52" s="164"/>
      <c r="M52" s="164"/>
      <c r="N52" s="164"/>
      <c r="O52" s="164"/>
    </row>
    <row r="53" spans="1:15" ht="12.75">
      <c r="A53" s="164"/>
      <c r="B53" s="164"/>
      <c r="C53" s="164"/>
      <c r="D53" s="164"/>
      <c r="E53" s="164"/>
      <c r="F53" s="164"/>
      <c r="G53" s="164"/>
      <c r="H53" s="164"/>
      <c r="I53" s="164"/>
      <c r="J53" s="164"/>
      <c r="K53" s="164"/>
      <c r="L53" s="164"/>
      <c r="M53" s="164"/>
      <c r="N53" s="164"/>
      <c r="O53" s="164"/>
    </row>
    <row r="54" spans="1:15" ht="12.75">
      <c r="A54" s="164"/>
      <c r="B54" s="164"/>
      <c r="C54" s="164"/>
      <c r="D54" s="164"/>
      <c r="E54" s="164"/>
      <c r="F54" s="164"/>
      <c r="G54" s="164"/>
      <c r="H54" s="164"/>
      <c r="I54" s="164"/>
      <c r="J54" s="164"/>
      <c r="K54" s="164"/>
      <c r="L54" s="164"/>
      <c r="M54" s="164"/>
      <c r="N54" s="164"/>
      <c r="O54" s="164"/>
    </row>
    <row r="55" spans="1:15" ht="12.75">
      <c r="A55" s="164"/>
      <c r="B55" s="164"/>
      <c r="C55" s="164"/>
      <c r="D55" s="164"/>
      <c r="E55" s="164"/>
      <c r="F55" s="164"/>
      <c r="G55" s="164"/>
      <c r="H55" s="164"/>
      <c r="I55" s="164"/>
      <c r="J55" s="164"/>
      <c r="K55" s="164"/>
      <c r="L55" s="164"/>
      <c r="M55" s="164"/>
      <c r="N55" s="164"/>
      <c r="O55" s="164"/>
    </row>
    <row r="56" spans="1:15" ht="12.75">
      <c r="A56" s="164"/>
      <c r="B56" s="164"/>
      <c r="C56" s="164"/>
      <c r="D56" s="164"/>
      <c r="E56" s="164"/>
      <c r="F56" s="164"/>
      <c r="G56" s="164"/>
      <c r="H56" s="164"/>
      <c r="I56" s="164"/>
      <c r="J56" s="164"/>
      <c r="K56" s="164"/>
      <c r="L56" s="164"/>
      <c r="M56" s="164"/>
      <c r="N56" s="164"/>
      <c r="O56" s="164"/>
    </row>
    <row r="57" spans="1:15" ht="12.75">
      <c r="A57" s="164"/>
      <c r="B57" s="164"/>
      <c r="C57" s="164"/>
      <c r="D57" s="164"/>
      <c r="E57" s="164"/>
      <c r="F57" s="164"/>
      <c r="G57" s="164"/>
      <c r="H57" s="164"/>
      <c r="I57" s="164"/>
      <c r="J57" s="164"/>
      <c r="K57" s="164"/>
      <c r="L57" s="164"/>
      <c r="M57" s="164"/>
      <c r="N57" s="164"/>
      <c r="O57" s="164"/>
    </row>
    <row r="58" spans="1:15" ht="12.75">
      <c r="A58" s="164"/>
      <c r="B58" s="164"/>
      <c r="C58" s="164"/>
      <c r="D58" s="164"/>
      <c r="E58" s="164"/>
      <c r="F58" s="164"/>
      <c r="G58" s="164"/>
      <c r="H58" s="164"/>
      <c r="I58" s="164"/>
      <c r="J58" s="164"/>
      <c r="K58" s="164"/>
      <c r="L58" s="164"/>
      <c r="M58" s="164"/>
      <c r="N58" s="164"/>
      <c r="O58" s="164"/>
    </row>
    <row r="59" spans="1:15" ht="12.75">
      <c r="A59" s="164"/>
      <c r="B59" s="164"/>
      <c r="C59" s="164"/>
      <c r="D59" s="164"/>
      <c r="E59" s="164"/>
      <c r="F59" s="164"/>
      <c r="G59" s="164"/>
      <c r="H59" s="164"/>
      <c r="I59" s="164"/>
      <c r="J59" s="164"/>
      <c r="K59" s="164"/>
      <c r="L59" s="164"/>
      <c r="M59" s="164"/>
      <c r="N59" s="164"/>
      <c r="O59" s="164"/>
    </row>
    <row r="60" spans="1:15" ht="12.75">
      <c r="A60" s="164"/>
      <c r="B60" s="164"/>
      <c r="C60" s="164"/>
      <c r="D60" s="164"/>
      <c r="E60" s="164"/>
      <c r="F60" s="164"/>
      <c r="G60" s="164"/>
      <c r="H60" s="164"/>
      <c r="I60" s="164"/>
      <c r="J60" s="164"/>
      <c r="K60" s="164"/>
      <c r="L60" s="164"/>
      <c r="M60" s="164"/>
      <c r="N60" s="164"/>
      <c r="O60" s="164"/>
    </row>
    <row r="61" spans="1:15" ht="12.75">
      <c r="A61" s="164"/>
      <c r="B61" s="164"/>
      <c r="C61" s="164"/>
      <c r="D61" s="164"/>
      <c r="E61" s="164"/>
      <c r="F61" s="164"/>
      <c r="G61" s="164"/>
      <c r="H61" s="164"/>
      <c r="I61" s="164"/>
      <c r="J61" s="164"/>
      <c r="K61" s="164"/>
      <c r="L61" s="164"/>
      <c r="M61" s="164"/>
      <c r="N61" s="164"/>
      <c r="O61" s="164"/>
    </row>
    <row r="62" spans="1:15" ht="12.75">
      <c r="A62" s="164"/>
      <c r="B62" s="164"/>
      <c r="C62" s="164"/>
      <c r="D62" s="164"/>
      <c r="E62" s="164"/>
      <c r="F62" s="164"/>
      <c r="G62" s="164"/>
      <c r="H62" s="164"/>
      <c r="I62" s="164"/>
      <c r="J62" s="164"/>
      <c r="K62" s="164"/>
      <c r="L62" s="164"/>
      <c r="M62" s="164"/>
      <c r="N62" s="164"/>
      <c r="O62" s="164"/>
    </row>
    <row r="63" spans="1:15" ht="12.75">
      <c r="A63" s="164"/>
      <c r="B63" s="164"/>
      <c r="C63" s="164"/>
      <c r="D63" s="164"/>
      <c r="E63" s="164"/>
      <c r="F63" s="164"/>
      <c r="G63" s="164"/>
      <c r="H63" s="164"/>
      <c r="I63" s="164"/>
      <c r="J63" s="164"/>
      <c r="K63" s="164"/>
      <c r="L63" s="164"/>
      <c r="M63" s="164"/>
      <c r="N63" s="164"/>
      <c r="O63" s="164"/>
    </row>
    <row r="64" spans="1:15" ht="12.75">
      <c r="A64" s="164"/>
      <c r="B64" s="164"/>
      <c r="C64" s="164"/>
      <c r="D64" s="164"/>
      <c r="E64" s="164"/>
      <c r="F64" s="164"/>
      <c r="G64" s="164"/>
      <c r="H64" s="164"/>
      <c r="I64" s="164"/>
      <c r="J64" s="164"/>
      <c r="K64" s="164"/>
      <c r="L64" s="164"/>
      <c r="M64" s="164"/>
      <c r="N64" s="164"/>
      <c r="O64" s="164"/>
    </row>
    <row r="65" spans="1:15" ht="12.75">
      <c r="A65" s="164"/>
      <c r="B65" s="164"/>
      <c r="C65" s="164"/>
      <c r="D65" s="164"/>
      <c r="E65" s="164"/>
      <c r="F65" s="164"/>
      <c r="G65" s="164"/>
      <c r="H65" s="164"/>
      <c r="I65" s="164"/>
      <c r="J65" s="164"/>
      <c r="K65" s="164"/>
      <c r="L65" s="164"/>
      <c r="M65" s="164"/>
      <c r="N65" s="164"/>
      <c r="O65" s="164"/>
    </row>
    <row r="66" spans="1:15" ht="12.75">
      <c r="A66" s="164"/>
      <c r="B66" s="164"/>
      <c r="C66" s="164"/>
      <c r="D66" s="164"/>
      <c r="E66" s="164"/>
      <c r="F66" s="164"/>
      <c r="G66" s="164"/>
      <c r="H66" s="164"/>
      <c r="I66" s="164"/>
      <c r="J66" s="164"/>
      <c r="K66" s="164"/>
      <c r="L66" s="164"/>
      <c r="M66" s="164"/>
      <c r="N66" s="164"/>
      <c r="O66" s="164"/>
    </row>
    <row r="67" spans="1:15" ht="12.75">
      <c r="A67" s="164"/>
      <c r="B67" s="164"/>
      <c r="C67" s="164"/>
      <c r="D67" s="164"/>
      <c r="E67" s="164"/>
      <c r="F67" s="164"/>
      <c r="G67" s="164"/>
      <c r="H67" s="164"/>
      <c r="I67" s="164"/>
      <c r="J67" s="164"/>
      <c r="K67" s="164"/>
      <c r="L67" s="164"/>
      <c r="M67" s="164"/>
      <c r="N67" s="164"/>
      <c r="O67" s="164"/>
    </row>
    <row r="68" spans="1:15" ht="12.75">
      <c r="A68" s="164"/>
      <c r="B68" s="164"/>
      <c r="C68" s="164"/>
      <c r="D68" s="164"/>
      <c r="E68" s="164"/>
      <c r="F68" s="164"/>
      <c r="G68" s="164"/>
      <c r="H68" s="164"/>
      <c r="I68" s="164"/>
      <c r="J68" s="164"/>
      <c r="K68" s="164"/>
      <c r="L68" s="164"/>
      <c r="M68" s="164"/>
      <c r="N68" s="164"/>
      <c r="O68" s="164"/>
    </row>
    <row r="69" spans="1:15" ht="12.75">
      <c r="A69" s="164"/>
      <c r="B69" s="164"/>
      <c r="C69" s="164"/>
      <c r="D69" s="164"/>
      <c r="E69" s="164"/>
      <c r="F69" s="164"/>
      <c r="G69" s="164"/>
      <c r="H69" s="164"/>
      <c r="I69" s="164"/>
      <c r="J69" s="164"/>
      <c r="K69" s="164"/>
      <c r="L69" s="164"/>
      <c r="M69" s="164"/>
      <c r="N69" s="164"/>
      <c r="O69" s="164"/>
    </row>
    <row r="70" spans="1:15" ht="12.75">
      <c r="A70" s="164"/>
      <c r="B70" s="164"/>
      <c r="C70" s="164"/>
      <c r="D70" s="164"/>
      <c r="E70" s="164"/>
      <c r="F70" s="164"/>
      <c r="G70" s="164"/>
      <c r="H70" s="164"/>
      <c r="I70" s="164"/>
      <c r="J70" s="164"/>
      <c r="K70" s="164"/>
      <c r="L70" s="164"/>
      <c r="M70" s="164"/>
      <c r="N70" s="164"/>
      <c r="O70" s="164"/>
    </row>
    <row r="71" spans="1:15" ht="12.75">
      <c r="A71" s="164"/>
      <c r="B71" s="164"/>
      <c r="C71" s="164"/>
      <c r="D71" s="164"/>
      <c r="E71" s="164"/>
      <c r="F71" s="164"/>
      <c r="G71" s="164"/>
      <c r="H71" s="164"/>
      <c r="I71" s="164"/>
      <c r="J71" s="164"/>
      <c r="K71" s="164"/>
      <c r="L71" s="164"/>
      <c r="M71" s="164"/>
      <c r="N71" s="164"/>
      <c r="O71" s="164"/>
    </row>
    <row r="72" spans="1:15" ht="12.75">
      <c r="A72" s="164"/>
      <c r="B72" s="164"/>
      <c r="C72" s="164"/>
      <c r="D72" s="164"/>
      <c r="E72" s="164"/>
      <c r="F72" s="164"/>
      <c r="G72" s="164"/>
      <c r="H72" s="164"/>
      <c r="I72" s="164"/>
      <c r="J72" s="164"/>
      <c r="K72" s="164"/>
      <c r="L72" s="164"/>
      <c r="M72" s="164"/>
      <c r="N72" s="164"/>
      <c r="O72" s="164"/>
    </row>
    <row r="73" spans="1:15" ht="12.75">
      <c r="A73" s="164"/>
      <c r="B73" s="164"/>
      <c r="C73" s="164"/>
      <c r="D73" s="164"/>
      <c r="E73" s="164"/>
      <c r="F73" s="164"/>
      <c r="G73" s="164"/>
      <c r="H73" s="164"/>
      <c r="I73" s="164"/>
      <c r="J73" s="164"/>
      <c r="K73" s="164"/>
      <c r="L73" s="164"/>
      <c r="M73" s="164"/>
      <c r="N73" s="164"/>
      <c r="O73" s="164"/>
    </row>
    <row r="74" spans="1:15" ht="12.75">
      <c r="A74" s="164"/>
      <c r="B74" s="164"/>
      <c r="C74" s="164"/>
      <c r="D74" s="164"/>
      <c r="E74" s="164"/>
      <c r="F74" s="164"/>
      <c r="G74" s="164"/>
      <c r="H74" s="164"/>
      <c r="I74" s="164"/>
      <c r="J74" s="164"/>
      <c r="K74" s="164"/>
      <c r="L74" s="164"/>
      <c r="M74" s="164"/>
      <c r="N74" s="164"/>
      <c r="O74" s="164"/>
    </row>
    <row r="75" spans="1:15" ht="12.75">
      <c r="A75" s="164"/>
      <c r="B75" s="164"/>
      <c r="C75" s="164"/>
      <c r="D75" s="164"/>
      <c r="E75" s="164"/>
      <c r="F75" s="164"/>
      <c r="G75" s="164"/>
      <c r="H75" s="164"/>
      <c r="I75" s="164"/>
      <c r="J75" s="164"/>
      <c r="K75" s="164"/>
      <c r="L75" s="164"/>
      <c r="M75" s="164"/>
      <c r="N75" s="164"/>
      <c r="O75" s="164"/>
    </row>
    <row r="76" spans="1:15" ht="12.75">
      <c r="A76" s="164"/>
      <c r="B76" s="164"/>
      <c r="C76" s="164"/>
      <c r="D76" s="164"/>
      <c r="E76" s="164"/>
      <c r="F76" s="164"/>
      <c r="G76" s="164"/>
      <c r="H76" s="164"/>
      <c r="I76" s="164"/>
      <c r="J76" s="164"/>
      <c r="K76" s="164"/>
      <c r="L76" s="164"/>
      <c r="M76" s="164"/>
      <c r="N76" s="164"/>
      <c r="O76" s="164"/>
    </row>
    <row r="77" spans="1:15" ht="12.75">
      <c r="A77" s="164"/>
      <c r="B77" s="164"/>
      <c r="C77" s="164"/>
      <c r="D77" s="164"/>
      <c r="E77" s="164"/>
      <c r="F77" s="164"/>
      <c r="G77" s="164"/>
      <c r="H77" s="164"/>
      <c r="I77" s="164"/>
      <c r="J77" s="164"/>
      <c r="K77" s="164"/>
      <c r="L77" s="164"/>
      <c r="M77" s="164"/>
      <c r="N77" s="164"/>
      <c r="O77" s="164"/>
    </row>
    <row r="78" spans="1:15" ht="12.75">
      <c r="A78" s="164"/>
      <c r="B78" s="164"/>
      <c r="C78" s="164"/>
      <c r="D78" s="164"/>
      <c r="E78" s="164"/>
      <c r="F78" s="164"/>
      <c r="G78" s="164"/>
      <c r="H78" s="164"/>
      <c r="I78" s="164"/>
      <c r="J78" s="164"/>
      <c r="K78" s="164"/>
      <c r="L78" s="164"/>
      <c r="M78" s="164"/>
      <c r="N78" s="164"/>
      <c r="O78" s="164"/>
    </row>
    <row r="79" spans="1:15" ht="12.75">
      <c r="A79" s="164"/>
      <c r="B79" s="164"/>
      <c r="C79" s="164"/>
      <c r="D79" s="164"/>
      <c r="E79" s="164"/>
      <c r="F79" s="164"/>
      <c r="G79" s="164"/>
      <c r="H79" s="164"/>
      <c r="I79" s="164"/>
      <c r="J79" s="164"/>
      <c r="K79" s="164"/>
      <c r="L79" s="164"/>
      <c r="M79" s="164"/>
      <c r="N79" s="164"/>
      <c r="O79" s="164"/>
    </row>
    <row r="80" spans="1:15" ht="12.75">
      <c r="A80" s="164"/>
      <c r="B80" s="164"/>
      <c r="C80" s="164"/>
      <c r="D80" s="164"/>
      <c r="E80" s="164"/>
      <c r="F80" s="164"/>
      <c r="G80" s="164"/>
      <c r="H80" s="164"/>
      <c r="I80" s="164"/>
      <c r="J80" s="164"/>
      <c r="K80" s="164"/>
      <c r="L80" s="164"/>
      <c r="M80" s="164"/>
      <c r="N80" s="164"/>
      <c r="O80" s="164"/>
    </row>
    <row r="81" spans="1:15" ht="12.75">
      <c r="A81" s="164"/>
      <c r="B81" s="164"/>
      <c r="C81" s="164"/>
      <c r="D81" s="164"/>
      <c r="E81" s="164"/>
      <c r="F81" s="164"/>
      <c r="G81" s="164"/>
      <c r="H81" s="164"/>
      <c r="I81" s="164"/>
      <c r="J81" s="164"/>
      <c r="K81" s="164"/>
      <c r="L81" s="164"/>
      <c r="M81" s="164"/>
      <c r="N81" s="164"/>
      <c r="O81" s="164"/>
    </row>
    <row r="82" spans="1:15" ht="12.75">
      <c r="A82" s="164"/>
      <c r="B82" s="164"/>
      <c r="C82" s="164"/>
      <c r="D82" s="164"/>
      <c r="E82" s="164"/>
      <c r="F82" s="164"/>
      <c r="G82" s="164"/>
      <c r="H82" s="164"/>
      <c r="I82" s="164"/>
      <c r="J82" s="164"/>
      <c r="K82" s="164"/>
      <c r="L82" s="164"/>
      <c r="M82" s="164"/>
      <c r="N82" s="164"/>
      <c r="O82" s="164"/>
    </row>
    <row r="83" spans="1:15" ht="12.75">
      <c r="A83" s="164"/>
      <c r="B83" s="164"/>
      <c r="C83" s="164"/>
      <c r="D83" s="164"/>
      <c r="E83" s="164"/>
      <c r="F83" s="164"/>
      <c r="G83" s="164"/>
      <c r="H83" s="164"/>
      <c r="I83" s="164"/>
      <c r="J83" s="164"/>
      <c r="K83" s="164"/>
      <c r="L83" s="164"/>
      <c r="M83" s="164"/>
      <c r="N83" s="164"/>
      <c r="O83" s="164"/>
    </row>
    <row r="84" spans="1:15" ht="12.75">
      <c r="A84" s="164"/>
      <c r="B84" s="164"/>
      <c r="C84" s="164"/>
      <c r="D84" s="164"/>
      <c r="E84" s="164"/>
      <c r="F84" s="164"/>
      <c r="G84" s="164"/>
      <c r="H84" s="164"/>
      <c r="I84" s="164"/>
      <c r="J84" s="164"/>
      <c r="K84" s="164"/>
      <c r="L84" s="164"/>
      <c r="M84" s="164"/>
      <c r="N84" s="164"/>
      <c r="O84" s="164"/>
    </row>
    <row r="85" spans="1:15" ht="12.75">
      <c r="A85" s="164"/>
      <c r="B85" s="164"/>
      <c r="C85" s="164"/>
      <c r="D85" s="164"/>
      <c r="E85" s="164"/>
      <c r="F85" s="164"/>
      <c r="G85" s="164"/>
      <c r="H85" s="164"/>
      <c r="I85" s="164"/>
      <c r="J85" s="164"/>
      <c r="K85" s="164"/>
      <c r="L85" s="164"/>
      <c r="M85" s="164"/>
      <c r="N85" s="164"/>
      <c r="O85" s="164"/>
    </row>
    <row r="86" spans="1:15" ht="12.75">
      <c r="A86" s="164"/>
      <c r="B86" s="164"/>
      <c r="C86" s="164"/>
      <c r="D86" s="164"/>
      <c r="E86" s="164"/>
      <c r="F86" s="164"/>
      <c r="G86" s="164"/>
      <c r="H86" s="164"/>
      <c r="I86" s="164"/>
      <c r="J86" s="164"/>
      <c r="K86" s="164"/>
      <c r="L86" s="164"/>
      <c r="M86" s="164"/>
      <c r="N86" s="164"/>
      <c r="O86" s="164"/>
    </row>
    <row r="87" spans="1:15" ht="12.75">
      <c r="A87" s="164"/>
      <c r="B87" s="164"/>
      <c r="C87" s="164"/>
      <c r="D87" s="164"/>
      <c r="E87" s="164"/>
      <c r="F87" s="164"/>
      <c r="G87" s="164"/>
      <c r="H87" s="164"/>
      <c r="I87" s="164"/>
      <c r="J87" s="164"/>
      <c r="K87" s="164"/>
      <c r="L87" s="164"/>
      <c r="M87" s="164"/>
      <c r="N87" s="164"/>
      <c r="O87" s="164"/>
    </row>
    <row r="88" spans="1:15" ht="12.75">
      <c r="A88" s="164"/>
      <c r="B88" s="164"/>
      <c r="C88" s="164"/>
      <c r="D88" s="164"/>
      <c r="E88" s="164"/>
      <c r="F88" s="164"/>
      <c r="G88" s="164"/>
      <c r="H88" s="164"/>
      <c r="I88" s="164"/>
      <c r="J88" s="164"/>
      <c r="K88" s="164"/>
      <c r="L88" s="164"/>
      <c r="M88" s="164"/>
      <c r="N88" s="164"/>
      <c r="O88" s="164"/>
    </row>
    <row r="89" spans="1:15" ht="12.75">
      <c r="A89" s="164"/>
      <c r="B89" s="164"/>
      <c r="C89" s="164"/>
      <c r="D89" s="164"/>
      <c r="E89" s="164"/>
      <c r="F89" s="164"/>
      <c r="G89" s="164"/>
      <c r="H89" s="164"/>
      <c r="I89" s="164"/>
      <c r="J89" s="164"/>
      <c r="K89" s="164"/>
      <c r="L89" s="164"/>
      <c r="M89" s="164"/>
      <c r="N89" s="164"/>
      <c r="O89" s="164"/>
    </row>
    <row r="90" spans="1:15" ht="12.75">
      <c r="A90" s="164"/>
      <c r="B90" s="164"/>
      <c r="C90" s="164"/>
      <c r="D90" s="164"/>
      <c r="E90" s="164"/>
      <c r="F90" s="164"/>
      <c r="G90" s="164"/>
      <c r="H90" s="164"/>
      <c r="I90" s="164"/>
      <c r="J90" s="164"/>
      <c r="K90" s="164"/>
      <c r="L90" s="164"/>
      <c r="M90" s="164"/>
      <c r="N90" s="164"/>
      <c r="O90" s="164"/>
    </row>
    <row r="91" spans="1:15" ht="12.75">
      <c r="A91" s="164"/>
      <c r="B91" s="164"/>
      <c r="C91" s="164"/>
      <c r="D91" s="164"/>
      <c r="E91" s="164"/>
      <c r="F91" s="164"/>
      <c r="G91" s="164"/>
      <c r="H91" s="164"/>
      <c r="I91" s="164"/>
      <c r="J91" s="164"/>
      <c r="K91" s="164"/>
      <c r="L91" s="164"/>
      <c r="M91" s="164"/>
      <c r="N91" s="164"/>
      <c r="O91" s="164"/>
    </row>
    <row r="92" spans="1:15" ht="12.75">
      <c r="A92" s="164"/>
      <c r="B92" s="164"/>
      <c r="C92" s="164"/>
      <c r="D92" s="164"/>
      <c r="E92" s="164"/>
      <c r="F92" s="164"/>
      <c r="G92" s="164"/>
      <c r="H92" s="164"/>
      <c r="I92" s="164"/>
      <c r="J92" s="164"/>
      <c r="K92" s="164"/>
      <c r="L92" s="164"/>
      <c r="M92" s="164"/>
      <c r="N92" s="164"/>
      <c r="O92" s="164"/>
    </row>
    <row r="93" spans="1:15" ht="12.75">
      <c r="A93" s="164"/>
      <c r="B93" s="164"/>
      <c r="C93" s="164"/>
      <c r="D93" s="164"/>
      <c r="E93" s="164"/>
      <c r="F93" s="164"/>
      <c r="G93" s="164"/>
      <c r="H93" s="164"/>
      <c r="I93" s="164"/>
      <c r="J93" s="164"/>
      <c r="K93" s="164"/>
      <c r="L93" s="164"/>
      <c r="M93" s="164"/>
      <c r="N93" s="164"/>
      <c r="O93" s="164"/>
    </row>
    <row r="94" spans="1:15" ht="12.75">
      <c r="A94" s="164"/>
      <c r="B94" s="164"/>
      <c r="C94" s="164"/>
      <c r="D94" s="164"/>
      <c r="E94" s="164"/>
      <c r="F94" s="164"/>
      <c r="G94" s="164"/>
      <c r="H94" s="164"/>
      <c r="I94" s="164"/>
      <c r="J94" s="164"/>
      <c r="K94" s="164"/>
      <c r="L94" s="164"/>
      <c r="M94" s="164"/>
      <c r="N94" s="164"/>
      <c r="O94" s="164"/>
    </row>
    <row r="95" spans="1:15" ht="12.75">
      <c r="A95" s="164"/>
      <c r="B95" s="164"/>
      <c r="C95" s="164"/>
      <c r="D95" s="164"/>
      <c r="E95" s="164"/>
      <c r="F95" s="164"/>
      <c r="G95" s="164"/>
      <c r="H95" s="164"/>
      <c r="I95" s="164"/>
      <c r="J95" s="164"/>
      <c r="K95" s="164"/>
      <c r="L95" s="164"/>
      <c r="M95" s="164"/>
      <c r="N95" s="164"/>
      <c r="O95" s="164"/>
    </row>
    <row r="96" spans="1:15" ht="12.75">
      <c r="A96" s="164"/>
      <c r="B96" s="164"/>
      <c r="C96" s="164"/>
      <c r="D96" s="164"/>
      <c r="E96" s="164"/>
      <c r="F96" s="164"/>
      <c r="G96" s="164"/>
      <c r="H96" s="164"/>
      <c r="I96" s="164"/>
      <c r="J96" s="164"/>
      <c r="K96" s="164"/>
      <c r="L96" s="164"/>
      <c r="M96" s="164"/>
      <c r="N96" s="164"/>
      <c r="O96" s="164"/>
    </row>
    <row r="97" spans="1:15" ht="12.75">
      <c r="A97" s="164"/>
      <c r="B97" s="164"/>
      <c r="C97" s="164"/>
      <c r="D97" s="164"/>
      <c r="E97" s="164"/>
      <c r="F97" s="164"/>
      <c r="G97" s="164"/>
      <c r="H97" s="164"/>
      <c r="I97" s="164"/>
      <c r="J97" s="164"/>
      <c r="K97" s="164"/>
      <c r="L97" s="164"/>
      <c r="M97" s="164"/>
      <c r="N97" s="164"/>
      <c r="O97" s="164"/>
    </row>
    <row r="98" spans="1:15" ht="12.75">
      <c r="A98" s="164"/>
      <c r="B98" s="164"/>
      <c r="C98" s="164"/>
      <c r="D98" s="164"/>
      <c r="E98" s="164"/>
      <c r="F98" s="164"/>
      <c r="G98" s="164"/>
      <c r="H98" s="164"/>
      <c r="I98" s="164"/>
      <c r="J98" s="164"/>
      <c r="K98" s="164"/>
      <c r="L98" s="164"/>
      <c r="M98" s="164"/>
      <c r="N98" s="164"/>
      <c r="O98" s="164"/>
    </row>
    <row r="99" spans="1:15" ht="12.75">
      <c r="A99" s="164"/>
      <c r="B99" s="164"/>
      <c r="C99" s="164"/>
      <c r="D99" s="164"/>
      <c r="E99" s="164"/>
      <c r="F99" s="164"/>
      <c r="G99" s="164"/>
      <c r="H99" s="164"/>
      <c r="I99" s="164"/>
      <c r="J99" s="164"/>
      <c r="K99" s="164"/>
      <c r="L99" s="164"/>
      <c r="M99" s="164"/>
      <c r="N99" s="164"/>
      <c r="O99" s="164"/>
    </row>
    <row r="100" spans="1:15" ht="12.75">
      <c r="A100" s="164"/>
      <c r="B100" s="164"/>
      <c r="C100" s="164"/>
      <c r="D100" s="164"/>
      <c r="E100" s="164"/>
      <c r="F100" s="164"/>
      <c r="G100" s="164"/>
      <c r="H100" s="164"/>
      <c r="I100" s="164"/>
      <c r="J100" s="164"/>
      <c r="K100" s="164"/>
      <c r="L100" s="164"/>
      <c r="M100" s="164"/>
      <c r="N100" s="164"/>
      <c r="O100" s="164"/>
    </row>
    <row r="101" spans="1:15" ht="12.75">
      <c r="A101" s="164"/>
      <c r="B101" s="164"/>
      <c r="C101" s="164"/>
      <c r="D101" s="164"/>
      <c r="E101" s="164"/>
      <c r="F101" s="164"/>
      <c r="G101" s="164"/>
      <c r="H101" s="164"/>
      <c r="I101" s="164"/>
      <c r="J101" s="164"/>
      <c r="K101" s="164"/>
      <c r="L101" s="164"/>
      <c r="M101" s="164"/>
      <c r="N101" s="164"/>
      <c r="O101" s="164"/>
    </row>
    <row r="102" spans="1:15" ht="12.75">
      <c r="A102" s="164"/>
      <c r="B102" s="164"/>
      <c r="C102" s="164"/>
      <c r="D102" s="164"/>
      <c r="E102" s="164"/>
      <c r="F102" s="164"/>
      <c r="G102" s="164"/>
      <c r="H102" s="164"/>
      <c r="I102" s="164"/>
      <c r="J102" s="164"/>
      <c r="K102" s="164"/>
      <c r="L102" s="164"/>
      <c r="M102" s="164"/>
      <c r="N102" s="164"/>
      <c r="O102" s="164"/>
    </row>
    <row r="103" spans="1:15" ht="12.75">
      <c r="A103" s="164"/>
      <c r="B103" s="164"/>
      <c r="C103" s="164"/>
      <c r="D103" s="164"/>
      <c r="E103" s="164"/>
      <c r="F103" s="164"/>
      <c r="G103" s="164"/>
      <c r="H103" s="164"/>
      <c r="I103" s="164"/>
      <c r="J103" s="164"/>
      <c r="K103" s="164"/>
      <c r="L103" s="164"/>
      <c r="M103" s="164"/>
      <c r="N103" s="164"/>
      <c r="O103" s="164"/>
    </row>
    <row r="104" spans="1:15" ht="12.75">
      <c r="A104" s="164"/>
      <c r="B104" s="164"/>
      <c r="C104" s="164"/>
      <c r="D104" s="164"/>
      <c r="E104" s="164"/>
      <c r="F104" s="164"/>
      <c r="G104" s="164"/>
      <c r="H104" s="164"/>
      <c r="I104" s="164"/>
      <c r="J104" s="164"/>
      <c r="K104" s="164"/>
      <c r="L104" s="164"/>
      <c r="M104" s="164"/>
      <c r="N104" s="164"/>
      <c r="O104" s="164"/>
    </row>
    <row r="105" spans="1:15" ht="12.75">
      <c r="A105" s="164"/>
      <c r="B105" s="164"/>
      <c r="C105" s="164"/>
      <c r="D105" s="164"/>
      <c r="E105" s="164"/>
      <c r="F105" s="164"/>
      <c r="G105" s="164"/>
      <c r="H105" s="164"/>
      <c r="I105" s="164"/>
      <c r="J105" s="164"/>
      <c r="K105" s="164"/>
      <c r="L105" s="164"/>
      <c r="M105" s="164"/>
      <c r="N105" s="164"/>
      <c r="O105" s="164"/>
    </row>
    <row r="106" spans="1:15" ht="12.75">
      <c r="A106" s="164"/>
      <c r="B106" s="164"/>
      <c r="C106" s="164"/>
      <c r="D106" s="164"/>
      <c r="E106" s="164"/>
      <c r="F106" s="164"/>
      <c r="G106" s="164"/>
      <c r="H106" s="164"/>
      <c r="I106" s="164"/>
      <c r="J106" s="164"/>
      <c r="K106" s="164"/>
      <c r="L106" s="164"/>
      <c r="M106" s="164"/>
      <c r="N106" s="164"/>
      <c r="O106" s="164"/>
    </row>
    <row r="107" spans="1:15" ht="12.75">
      <c r="A107" s="164"/>
      <c r="B107" s="164"/>
      <c r="C107" s="164"/>
      <c r="D107" s="164"/>
      <c r="E107" s="164"/>
      <c r="F107" s="164"/>
      <c r="G107" s="164"/>
      <c r="H107" s="164"/>
      <c r="I107" s="164"/>
      <c r="J107" s="164"/>
      <c r="K107" s="164"/>
      <c r="L107" s="164"/>
      <c r="M107" s="164"/>
      <c r="N107" s="164"/>
      <c r="O107" s="164"/>
    </row>
    <row r="108" spans="1:15" ht="12.75">
      <c r="A108" s="164"/>
      <c r="B108" s="164"/>
      <c r="C108" s="164"/>
      <c r="D108" s="164"/>
      <c r="E108" s="164"/>
      <c r="F108" s="164"/>
      <c r="G108" s="164"/>
      <c r="H108" s="164"/>
      <c r="I108" s="164"/>
      <c r="J108" s="164"/>
      <c r="K108" s="164"/>
      <c r="L108" s="164"/>
      <c r="M108" s="164"/>
      <c r="N108" s="164"/>
      <c r="O108" s="164"/>
    </row>
    <row r="109" spans="1:15" ht="12.75">
      <c r="A109" s="164"/>
      <c r="B109" s="164"/>
      <c r="C109" s="164"/>
      <c r="D109" s="164"/>
      <c r="E109" s="164"/>
      <c r="F109" s="164"/>
      <c r="G109" s="164"/>
      <c r="H109" s="164"/>
      <c r="I109" s="164"/>
      <c r="J109" s="164"/>
      <c r="K109" s="164"/>
      <c r="L109" s="164"/>
      <c r="M109" s="164"/>
      <c r="N109" s="164"/>
      <c r="O109" s="164"/>
    </row>
    <row r="110" spans="1:15" ht="12.75">
      <c r="A110" s="164"/>
      <c r="B110" s="164"/>
      <c r="C110" s="164"/>
      <c r="D110" s="164"/>
      <c r="E110" s="164"/>
      <c r="F110" s="164"/>
      <c r="G110" s="164"/>
      <c r="H110" s="164"/>
      <c r="I110" s="164"/>
      <c r="J110" s="164"/>
      <c r="K110" s="164"/>
      <c r="L110" s="164"/>
      <c r="M110" s="164"/>
      <c r="N110" s="164"/>
      <c r="O110" s="164"/>
    </row>
    <row r="111" spans="1:15" ht="12.75">
      <c r="A111" s="164"/>
      <c r="B111" s="164"/>
      <c r="C111" s="164"/>
      <c r="D111" s="164"/>
      <c r="E111" s="164"/>
      <c r="F111" s="164"/>
      <c r="G111" s="164"/>
      <c r="H111" s="164"/>
      <c r="I111" s="164"/>
      <c r="J111" s="164"/>
      <c r="K111" s="164"/>
      <c r="L111" s="164"/>
      <c r="M111" s="164"/>
      <c r="N111" s="164"/>
      <c r="O111" s="164"/>
    </row>
    <row r="112" spans="1:15" ht="12.75">
      <c r="A112" s="164"/>
      <c r="B112" s="164"/>
      <c r="C112" s="164"/>
      <c r="D112" s="164"/>
      <c r="E112" s="164"/>
      <c r="F112" s="164"/>
      <c r="G112" s="164"/>
      <c r="H112" s="164"/>
      <c r="I112" s="164"/>
      <c r="J112" s="164"/>
      <c r="K112" s="164"/>
      <c r="L112" s="164"/>
      <c r="M112" s="164"/>
      <c r="N112" s="164"/>
      <c r="O112" s="164"/>
    </row>
    <row r="113" spans="1:15" ht="12.75">
      <c r="A113" s="164"/>
      <c r="B113" s="164"/>
      <c r="C113" s="164"/>
      <c r="D113" s="164"/>
      <c r="E113" s="164"/>
      <c r="F113" s="164"/>
      <c r="G113" s="164"/>
      <c r="H113" s="164"/>
      <c r="I113" s="164"/>
      <c r="J113" s="164"/>
      <c r="K113" s="164"/>
      <c r="L113" s="164"/>
      <c r="M113" s="164"/>
      <c r="N113" s="164"/>
      <c r="O113" s="164"/>
    </row>
    <row r="114" spans="1:15" ht="12.75">
      <c r="A114" s="164"/>
      <c r="B114" s="164"/>
      <c r="C114" s="164"/>
      <c r="D114" s="164"/>
      <c r="E114" s="164"/>
      <c r="F114" s="164"/>
      <c r="G114" s="164"/>
      <c r="H114" s="164"/>
      <c r="I114" s="164"/>
      <c r="J114" s="164"/>
      <c r="K114" s="164"/>
      <c r="L114" s="164"/>
      <c r="M114" s="164"/>
      <c r="N114" s="164"/>
      <c r="O114" s="164"/>
    </row>
    <row r="115" spans="1:15" ht="12.75">
      <c r="A115" s="164"/>
      <c r="B115" s="164"/>
      <c r="C115" s="164"/>
      <c r="D115" s="164"/>
      <c r="E115" s="164"/>
      <c r="F115" s="164"/>
      <c r="G115" s="164"/>
      <c r="H115" s="164"/>
      <c r="I115" s="164"/>
      <c r="J115" s="164"/>
      <c r="K115" s="164"/>
      <c r="L115" s="164"/>
      <c r="M115" s="164"/>
      <c r="N115" s="164"/>
      <c r="O115" s="164"/>
    </row>
    <row r="116" spans="1:15" ht="12.75">
      <c r="A116" s="164"/>
      <c r="B116" s="164"/>
      <c r="C116" s="164"/>
      <c r="D116" s="164"/>
      <c r="E116" s="164"/>
      <c r="F116" s="164"/>
      <c r="G116" s="164"/>
      <c r="H116" s="164"/>
      <c r="I116" s="164"/>
      <c r="J116" s="164"/>
      <c r="K116" s="164"/>
      <c r="L116" s="164"/>
      <c r="M116" s="164"/>
      <c r="N116" s="164"/>
      <c r="O116" s="164"/>
    </row>
    <row r="117" spans="1:15" ht="12.75">
      <c r="A117" s="164"/>
      <c r="B117" s="164"/>
      <c r="C117" s="164"/>
      <c r="D117" s="164"/>
      <c r="E117" s="164"/>
      <c r="F117" s="164"/>
      <c r="G117" s="164"/>
      <c r="H117" s="164"/>
      <c r="I117" s="164"/>
      <c r="J117" s="164"/>
      <c r="K117" s="164"/>
      <c r="L117" s="164"/>
      <c r="M117" s="164"/>
      <c r="N117" s="164"/>
      <c r="O117" s="164"/>
    </row>
    <row r="118" spans="1:15" ht="12.75">
      <c r="A118" s="164"/>
      <c r="B118" s="164"/>
      <c r="C118" s="164"/>
      <c r="D118" s="164"/>
      <c r="E118" s="164"/>
      <c r="F118" s="164"/>
      <c r="G118" s="164"/>
      <c r="H118" s="164"/>
      <c r="I118" s="164"/>
      <c r="J118" s="164"/>
      <c r="K118" s="164"/>
      <c r="L118" s="164"/>
      <c r="M118" s="164"/>
      <c r="N118" s="164"/>
      <c r="O118" s="164"/>
    </row>
    <row r="119" spans="1:15" ht="12.75">
      <c r="A119" s="164"/>
      <c r="B119" s="164"/>
      <c r="C119" s="164"/>
      <c r="D119" s="164"/>
      <c r="E119" s="164"/>
      <c r="F119" s="164"/>
      <c r="G119" s="164"/>
      <c r="H119" s="164"/>
      <c r="I119" s="164"/>
      <c r="J119" s="164"/>
      <c r="K119" s="164"/>
      <c r="L119" s="164"/>
      <c r="M119" s="164"/>
      <c r="N119" s="164"/>
      <c r="O119" s="164"/>
    </row>
    <row r="120" spans="1:15" ht="12.75">
      <c r="A120" s="164"/>
      <c r="B120" s="164"/>
      <c r="C120" s="164"/>
      <c r="D120" s="164"/>
      <c r="E120" s="164"/>
      <c r="F120" s="164"/>
      <c r="G120" s="164"/>
      <c r="H120" s="164"/>
      <c r="I120" s="164"/>
      <c r="J120" s="164"/>
      <c r="K120" s="164"/>
      <c r="L120" s="164"/>
      <c r="M120" s="164"/>
      <c r="N120" s="164"/>
      <c r="O120" s="164"/>
    </row>
    <row r="121" spans="1:15" ht="12.75">
      <c r="A121" s="164"/>
      <c r="B121" s="164"/>
      <c r="C121" s="164"/>
      <c r="D121" s="164"/>
      <c r="E121" s="164"/>
      <c r="F121" s="164"/>
      <c r="G121" s="164"/>
      <c r="H121" s="164"/>
      <c r="I121" s="164"/>
      <c r="J121" s="164"/>
      <c r="K121" s="164"/>
      <c r="L121" s="164"/>
      <c r="M121" s="164"/>
      <c r="N121" s="164"/>
      <c r="O121" s="164"/>
    </row>
    <row r="122" spans="1:15" ht="12.75">
      <c r="A122" s="164"/>
      <c r="B122" s="164"/>
      <c r="C122" s="164"/>
      <c r="D122" s="164"/>
      <c r="E122" s="164"/>
      <c r="F122" s="164"/>
      <c r="G122" s="164"/>
      <c r="H122" s="164"/>
      <c r="I122" s="164"/>
      <c r="J122" s="164"/>
      <c r="K122" s="164"/>
      <c r="L122" s="164"/>
      <c r="M122" s="164"/>
      <c r="N122" s="164"/>
      <c r="O122" s="164"/>
    </row>
    <row r="123" spans="1:15" ht="12.75">
      <c r="A123" s="164"/>
      <c r="B123" s="164"/>
      <c r="C123" s="164"/>
      <c r="D123" s="164"/>
      <c r="E123" s="164"/>
      <c r="F123" s="164"/>
      <c r="G123" s="164"/>
      <c r="H123" s="164"/>
      <c r="I123" s="164"/>
      <c r="J123" s="164"/>
      <c r="K123" s="164"/>
      <c r="L123" s="164"/>
      <c r="M123" s="164"/>
      <c r="N123" s="164"/>
      <c r="O123" s="164"/>
    </row>
    <row r="124" spans="1:15" ht="12.75">
      <c r="A124" s="164"/>
      <c r="B124" s="164"/>
      <c r="C124" s="164"/>
      <c r="D124" s="164"/>
      <c r="E124" s="164"/>
      <c r="F124" s="164"/>
      <c r="G124" s="164"/>
      <c r="H124" s="164"/>
      <c r="I124" s="164"/>
      <c r="J124" s="164"/>
      <c r="K124" s="164"/>
      <c r="L124" s="164"/>
      <c r="M124" s="164"/>
      <c r="N124" s="164"/>
      <c r="O124" s="164"/>
    </row>
    <row r="125" spans="1:15" ht="12.75">
      <c r="A125" s="164"/>
      <c r="B125" s="164"/>
      <c r="C125" s="164"/>
      <c r="D125" s="164"/>
      <c r="E125" s="164"/>
      <c r="F125" s="164"/>
      <c r="G125" s="164"/>
      <c r="H125" s="164"/>
      <c r="I125" s="164"/>
      <c r="J125" s="164"/>
      <c r="K125" s="164"/>
      <c r="L125" s="164"/>
      <c r="M125" s="164"/>
      <c r="N125" s="164"/>
      <c r="O125" s="164"/>
    </row>
    <row r="126" spans="1:15" ht="12.75">
      <c r="A126" s="164"/>
      <c r="B126" s="164"/>
      <c r="C126" s="164"/>
      <c r="D126" s="164"/>
      <c r="E126" s="164"/>
      <c r="F126" s="164"/>
      <c r="G126" s="164"/>
      <c r="H126" s="164"/>
      <c r="I126" s="164"/>
      <c r="J126" s="164"/>
      <c r="K126" s="164"/>
      <c r="L126" s="164"/>
      <c r="M126" s="164"/>
      <c r="N126" s="164"/>
      <c r="O126" s="164"/>
    </row>
    <row r="127" spans="1:15" ht="12.75">
      <c r="A127" s="164"/>
      <c r="B127" s="164"/>
      <c r="C127" s="164"/>
      <c r="D127" s="164"/>
      <c r="E127" s="164"/>
      <c r="F127" s="164"/>
      <c r="G127" s="164"/>
      <c r="H127" s="164"/>
      <c r="I127" s="164"/>
      <c r="J127" s="164"/>
      <c r="K127" s="164"/>
      <c r="L127" s="164"/>
      <c r="M127" s="164"/>
      <c r="N127" s="164"/>
      <c r="O127" s="164"/>
    </row>
    <row r="128" spans="1:15" ht="12.75">
      <c r="A128" s="164"/>
      <c r="B128" s="164"/>
      <c r="C128" s="164"/>
      <c r="D128" s="164"/>
      <c r="E128" s="164"/>
      <c r="F128" s="164"/>
      <c r="G128" s="164"/>
      <c r="H128" s="164"/>
      <c r="I128" s="164"/>
      <c r="J128" s="164"/>
      <c r="K128" s="164"/>
      <c r="L128" s="164"/>
      <c r="M128" s="164"/>
      <c r="N128" s="164"/>
      <c r="O128" s="164"/>
    </row>
    <row r="129" spans="1:15" ht="12.75">
      <c r="A129" s="164"/>
      <c r="B129" s="164"/>
      <c r="C129" s="164"/>
      <c r="D129" s="164"/>
      <c r="E129" s="164"/>
      <c r="F129" s="164"/>
      <c r="G129" s="164"/>
      <c r="H129" s="164"/>
      <c r="I129" s="164"/>
      <c r="J129" s="164"/>
      <c r="K129" s="164"/>
      <c r="L129" s="164"/>
      <c r="M129" s="164"/>
      <c r="N129" s="164"/>
      <c r="O129" s="164"/>
    </row>
    <row r="130" spans="1:15" ht="12.75">
      <c r="A130" s="164"/>
      <c r="B130" s="164"/>
      <c r="C130" s="164"/>
      <c r="D130" s="164"/>
      <c r="E130" s="164"/>
      <c r="F130" s="164"/>
      <c r="G130" s="164"/>
      <c r="H130" s="164"/>
      <c r="I130" s="164"/>
      <c r="J130" s="164"/>
      <c r="K130" s="164"/>
      <c r="L130" s="164"/>
      <c r="M130" s="164"/>
      <c r="N130" s="164"/>
      <c r="O130" s="164"/>
    </row>
    <row r="131" spans="1:15" ht="12.75">
      <c r="A131" s="164"/>
      <c r="B131" s="164"/>
      <c r="C131" s="164"/>
      <c r="D131" s="164"/>
      <c r="E131" s="164"/>
      <c r="F131" s="164"/>
      <c r="G131" s="164"/>
      <c r="H131" s="164"/>
      <c r="I131" s="164"/>
      <c r="J131" s="164"/>
      <c r="K131" s="164"/>
      <c r="L131" s="164"/>
      <c r="M131" s="164"/>
      <c r="N131" s="164"/>
      <c r="O131" s="164"/>
    </row>
    <row r="132" spans="1:15" ht="12.75">
      <c r="A132" s="164"/>
      <c r="B132" s="164"/>
      <c r="C132" s="164"/>
      <c r="D132" s="164"/>
      <c r="E132" s="164"/>
      <c r="F132" s="164"/>
      <c r="G132" s="164"/>
      <c r="H132" s="164"/>
      <c r="I132" s="164"/>
      <c r="J132" s="164"/>
      <c r="K132" s="164"/>
      <c r="L132" s="164"/>
      <c r="M132" s="164"/>
      <c r="N132" s="164"/>
      <c r="O132" s="164"/>
    </row>
    <row r="133" spans="1:15" ht="12.75">
      <c r="A133" s="164"/>
      <c r="B133" s="164"/>
      <c r="C133" s="164"/>
      <c r="D133" s="164"/>
      <c r="E133" s="164"/>
      <c r="F133" s="164"/>
      <c r="G133" s="164"/>
      <c r="H133" s="164"/>
      <c r="I133" s="164"/>
      <c r="J133" s="164"/>
      <c r="K133" s="164"/>
      <c r="L133" s="164"/>
      <c r="M133" s="164"/>
      <c r="N133" s="164"/>
      <c r="O133" s="164"/>
    </row>
    <row r="134" spans="1:15" ht="12.75">
      <c r="A134" s="164"/>
      <c r="B134" s="164"/>
      <c r="C134" s="164"/>
      <c r="D134" s="164"/>
      <c r="E134" s="164"/>
      <c r="F134" s="164"/>
      <c r="G134" s="164"/>
      <c r="H134" s="164"/>
      <c r="I134" s="164"/>
      <c r="J134" s="164"/>
      <c r="K134" s="164"/>
      <c r="L134" s="164"/>
      <c r="M134" s="164"/>
      <c r="N134" s="164"/>
      <c r="O134" s="164"/>
    </row>
    <row r="135" spans="1:15" ht="12.75">
      <c r="A135" s="164"/>
      <c r="B135" s="164"/>
      <c r="C135" s="164"/>
      <c r="D135" s="164"/>
      <c r="E135" s="164"/>
      <c r="F135" s="164"/>
      <c r="G135" s="164"/>
      <c r="H135" s="164"/>
      <c r="I135" s="164"/>
      <c r="J135" s="164"/>
      <c r="K135" s="164"/>
      <c r="L135" s="164"/>
      <c r="M135" s="164"/>
      <c r="N135" s="164"/>
      <c r="O135" s="164"/>
    </row>
    <row r="136" spans="1:15" ht="12.75">
      <c r="A136" s="164"/>
      <c r="B136" s="164"/>
      <c r="C136" s="164"/>
      <c r="D136" s="164"/>
      <c r="E136" s="164"/>
      <c r="F136" s="164"/>
      <c r="G136" s="164"/>
      <c r="H136" s="164"/>
      <c r="I136" s="164"/>
      <c r="J136" s="164"/>
      <c r="K136" s="164"/>
      <c r="L136" s="164"/>
      <c r="M136" s="164"/>
      <c r="N136" s="164"/>
      <c r="O136" s="164"/>
    </row>
    <row r="137" spans="1:15" ht="12.75">
      <c r="A137" s="164"/>
      <c r="B137" s="164"/>
      <c r="C137" s="164"/>
      <c r="D137" s="164"/>
      <c r="E137" s="164"/>
      <c r="F137" s="164"/>
      <c r="G137" s="164"/>
      <c r="H137" s="164"/>
      <c r="I137" s="164"/>
      <c r="J137" s="164"/>
      <c r="K137" s="164"/>
      <c r="L137" s="164"/>
      <c r="M137" s="164"/>
      <c r="N137" s="164"/>
      <c r="O137" s="164"/>
    </row>
    <row r="138" spans="1:15" ht="12.75">
      <c r="A138" s="164"/>
      <c r="B138" s="164"/>
      <c r="C138" s="164"/>
      <c r="D138" s="164"/>
      <c r="E138" s="164"/>
      <c r="F138" s="164"/>
      <c r="G138" s="164"/>
      <c r="H138" s="164"/>
      <c r="I138" s="164"/>
      <c r="J138" s="164"/>
      <c r="K138" s="164"/>
      <c r="L138" s="164"/>
      <c r="M138" s="164"/>
      <c r="N138" s="164"/>
      <c r="O138" s="164"/>
    </row>
    <row r="139" spans="1:15" ht="12.75">
      <c r="A139" s="164"/>
      <c r="B139" s="164"/>
      <c r="C139" s="164"/>
      <c r="D139" s="164"/>
      <c r="E139" s="164"/>
      <c r="F139" s="164"/>
      <c r="G139" s="164"/>
      <c r="H139" s="164"/>
      <c r="I139" s="164"/>
      <c r="J139" s="164"/>
      <c r="K139" s="164"/>
      <c r="L139" s="164"/>
      <c r="M139" s="164"/>
      <c r="N139" s="164"/>
      <c r="O139" s="164"/>
    </row>
    <row r="140" spans="1:15" ht="12.75">
      <c r="A140" s="164"/>
      <c r="B140" s="164"/>
      <c r="C140" s="164"/>
      <c r="D140" s="164"/>
      <c r="E140" s="164"/>
      <c r="F140" s="164"/>
      <c r="G140" s="164"/>
      <c r="H140" s="164"/>
      <c r="I140" s="164"/>
      <c r="J140" s="164"/>
      <c r="K140" s="164"/>
      <c r="L140" s="164"/>
      <c r="M140" s="164"/>
      <c r="N140" s="164"/>
      <c r="O140" s="164"/>
    </row>
    <row r="141" spans="1:15" ht="12.75">
      <c r="A141" s="164"/>
      <c r="B141" s="164"/>
      <c r="C141" s="164"/>
      <c r="D141" s="164"/>
      <c r="E141" s="164"/>
      <c r="F141" s="164"/>
      <c r="G141" s="164"/>
      <c r="H141" s="164"/>
      <c r="I141" s="164"/>
      <c r="J141" s="164"/>
      <c r="K141" s="164"/>
      <c r="L141" s="164"/>
      <c r="M141" s="164"/>
      <c r="N141" s="164"/>
      <c r="O141" s="164"/>
    </row>
    <row r="142" spans="1:15" ht="12.75">
      <c r="A142" s="164"/>
      <c r="B142" s="164"/>
      <c r="C142" s="164"/>
      <c r="D142" s="164"/>
      <c r="E142" s="164"/>
      <c r="F142" s="164"/>
      <c r="G142" s="164"/>
      <c r="H142" s="164"/>
      <c r="I142" s="164"/>
      <c r="J142" s="164"/>
      <c r="K142" s="164"/>
      <c r="L142" s="164"/>
      <c r="M142" s="164"/>
      <c r="N142" s="164"/>
      <c r="O142" s="164"/>
    </row>
    <row r="143" spans="1:15" ht="12.75">
      <c r="A143" s="164"/>
      <c r="B143" s="164"/>
      <c r="C143" s="164"/>
      <c r="D143" s="164"/>
      <c r="E143" s="164"/>
      <c r="F143" s="164"/>
      <c r="G143" s="164"/>
      <c r="H143" s="164"/>
      <c r="I143" s="164"/>
      <c r="J143" s="164"/>
      <c r="K143" s="164"/>
      <c r="L143" s="164"/>
      <c r="M143" s="164"/>
      <c r="N143" s="164"/>
      <c r="O143" s="164"/>
    </row>
    <row r="144" spans="1:15" ht="12.75">
      <c r="A144" s="164"/>
      <c r="B144" s="164"/>
      <c r="C144" s="164"/>
      <c r="D144" s="164"/>
      <c r="E144" s="164"/>
      <c r="F144" s="164"/>
      <c r="G144" s="164"/>
      <c r="H144" s="164"/>
      <c r="I144" s="164"/>
      <c r="J144" s="164"/>
      <c r="K144" s="164"/>
      <c r="L144" s="164"/>
      <c r="M144" s="164"/>
      <c r="N144" s="164"/>
      <c r="O144" s="164"/>
    </row>
    <row r="145" spans="1:15" ht="12.75">
      <c r="A145" s="164"/>
      <c r="B145" s="164"/>
      <c r="C145" s="164"/>
      <c r="D145" s="164"/>
      <c r="E145" s="164"/>
      <c r="F145" s="164"/>
      <c r="G145" s="164"/>
      <c r="H145" s="164"/>
      <c r="I145" s="164"/>
      <c r="J145" s="164"/>
      <c r="K145" s="164"/>
      <c r="L145" s="164"/>
      <c r="M145" s="164"/>
      <c r="N145" s="164"/>
      <c r="O145" s="164"/>
    </row>
    <row r="146" spans="1:15" ht="12.75">
      <c r="A146" s="164"/>
      <c r="B146" s="164"/>
      <c r="C146" s="164"/>
      <c r="D146" s="164"/>
      <c r="E146" s="164"/>
      <c r="F146" s="164"/>
      <c r="G146" s="164"/>
      <c r="H146" s="164"/>
      <c r="I146" s="164"/>
      <c r="J146" s="164"/>
      <c r="K146" s="164"/>
      <c r="L146" s="164"/>
      <c r="M146" s="164"/>
      <c r="N146" s="164"/>
      <c r="O146" s="164"/>
    </row>
    <row r="147" spans="1:15" ht="12.75">
      <c r="A147" s="164"/>
      <c r="B147" s="164"/>
      <c r="C147" s="164"/>
      <c r="D147" s="164"/>
      <c r="E147" s="164"/>
      <c r="F147" s="164"/>
      <c r="G147" s="164"/>
      <c r="H147" s="164"/>
      <c r="I147" s="164"/>
      <c r="J147" s="164"/>
      <c r="K147" s="164"/>
      <c r="L147" s="164"/>
      <c r="M147" s="164"/>
      <c r="N147" s="164"/>
      <c r="O147" s="164"/>
    </row>
    <row r="148" spans="1:15" ht="12.75">
      <c r="A148" s="164"/>
      <c r="B148" s="164"/>
      <c r="C148" s="164"/>
      <c r="D148" s="164"/>
      <c r="E148" s="164"/>
      <c r="F148" s="164"/>
      <c r="G148" s="164"/>
      <c r="H148" s="164"/>
      <c r="I148" s="164"/>
      <c r="J148" s="164"/>
      <c r="K148" s="164"/>
      <c r="L148" s="164"/>
      <c r="M148" s="164"/>
      <c r="N148" s="164"/>
      <c r="O148" s="164"/>
    </row>
    <row r="149" spans="1:15" ht="12.75">
      <c r="A149" s="164"/>
      <c r="B149" s="164"/>
      <c r="C149" s="164"/>
      <c r="D149" s="164"/>
      <c r="E149" s="164"/>
      <c r="F149" s="164"/>
      <c r="G149" s="164"/>
      <c r="H149" s="164"/>
      <c r="I149" s="164"/>
      <c r="J149" s="164"/>
      <c r="K149" s="164"/>
      <c r="L149" s="164"/>
      <c r="M149" s="164"/>
      <c r="N149" s="164"/>
      <c r="O149" s="164"/>
    </row>
    <row r="150" spans="1:15" ht="12.75">
      <c r="A150" s="164"/>
      <c r="B150" s="164"/>
      <c r="C150" s="164"/>
      <c r="D150" s="164"/>
      <c r="E150" s="164"/>
      <c r="F150" s="164"/>
      <c r="G150" s="164"/>
      <c r="H150" s="164"/>
      <c r="I150" s="164"/>
      <c r="J150" s="164"/>
      <c r="K150" s="164"/>
      <c r="L150" s="164"/>
      <c r="M150" s="164"/>
      <c r="N150" s="164"/>
      <c r="O150" s="164"/>
    </row>
    <row r="151" spans="1:15" ht="12.75">
      <c r="A151" s="164"/>
      <c r="B151" s="164"/>
      <c r="C151" s="164"/>
      <c r="D151" s="164"/>
      <c r="E151" s="164"/>
      <c r="F151" s="164"/>
      <c r="G151" s="164"/>
      <c r="H151" s="164"/>
      <c r="I151" s="164"/>
      <c r="J151" s="164"/>
      <c r="K151" s="164"/>
      <c r="L151" s="164"/>
      <c r="M151" s="164"/>
      <c r="N151" s="164"/>
      <c r="O151" s="164"/>
    </row>
    <row r="152" spans="1:15" ht="12.75">
      <c r="A152" s="164"/>
      <c r="B152" s="164"/>
      <c r="C152" s="164"/>
      <c r="D152" s="164"/>
      <c r="E152" s="164"/>
      <c r="F152" s="164"/>
      <c r="G152" s="164"/>
      <c r="H152" s="164"/>
      <c r="I152" s="164"/>
      <c r="J152" s="164"/>
      <c r="K152" s="164"/>
      <c r="L152" s="164"/>
      <c r="M152" s="164"/>
      <c r="N152" s="164"/>
      <c r="O152" s="164"/>
    </row>
    <row r="153" spans="1:15" ht="12.75">
      <c r="A153" s="164"/>
      <c r="B153" s="164"/>
      <c r="C153" s="164"/>
      <c r="D153" s="164"/>
      <c r="E153" s="164"/>
      <c r="F153" s="164"/>
      <c r="G153" s="164"/>
      <c r="H153" s="164"/>
      <c r="I153" s="164"/>
      <c r="J153" s="164"/>
      <c r="K153" s="164"/>
      <c r="L153" s="164"/>
      <c r="M153" s="164"/>
      <c r="N153" s="164"/>
      <c r="O153" s="164"/>
    </row>
    <row r="154" spans="1:15" ht="12.75">
      <c r="A154" s="164"/>
      <c r="B154" s="164"/>
      <c r="C154" s="164"/>
      <c r="D154" s="164"/>
      <c r="E154" s="164"/>
      <c r="F154" s="164"/>
      <c r="G154" s="164"/>
      <c r="H154" s="164"/>
      <c r="I154" s="164"/>
      <c r="J154" s="164"/>
      <c r="K154" s="164"/>
      <c r="L154" s="164"/>
      <c r="M154" s="164"/>
      <c r="N154" s="164"/>
      <c r="O154" s="164"/>
    </row>
    <row r="155" spans="1:15" ht="12.75">
      <c r="A155" s="164"/>
      <c r="B155" s="164"/>
      <c r="C155" s="164"/>
      <c r="D155" s="164"/>
      <c r="E155" s="164"/>
      <c r="F155" s="164"/>
      <c r="G155" s="164"/>
      <c r="H155" s="164"/>
      <c r="I155" s="164"/>
      <c r="J155" s="164"/>
      <c r="K155" s="164"/>
      <c r="L155" s="164"/>
      <c r="M155" s="164"/>
      <c r="N155" s="164"/>
      <c r="O155" s="164"/>
    </row>
    <row r="156" spans="1:15" ht="12.75">
      <c r="A156" s="164"/>
      <c r="B156" s="164"/>
      <c r="C156" s="164"/>
      <c r="D156" s="164"/>
      <c r="E156" s="164"/>
      <c r="F156" s="164"/>
      <c r="G156" s="164"/>
      <c r="H156" s="164"/>
      <c r="I156" s="164"/>
      <c r="J156" s="164"/>
      <c r="K156" s="164"/>
      <c r="L156" s="164"/>
      <c r="M156" s="164"/>
      <c r="N156" s="164"/>
      <c r="O156" s="164"/>
    </row>
    <row r="157" spans="1:15" ht="12.75">
      <c r="A157" s="164"/>
      <c r="B157" s="164"/>
      <c r="C157" s="164"/>
      <c r="D157" s="164"/>
      <c r="E157" s="164"/>
      <c r="F157" s="164"/>
      <c r="G157" s="164"/>
      <c r="H157" s="164"/>
      <c r="I157" s="164"/>
      <c r="J157" s="164"/>
      <c r="K157" s="164"/>
      <c r="L157" s="164"/>
      <c r="M157" s="164"/>
      <c r="N157" s="164"/>
      <c r="O157" s="164"/>
    </row>
    <row r="158" spans="1:15" ht="12.75">
      <c r="A158" s="164"/>
      <c r="B158" s="164"/>
      <c r="C158" s="164"/>
      <c r="D158" s="164"/>
      <c r="E158" s="164"/>
      <c r="F158" s="164"/>
      <c r="G158" s="164"/>
      <c r="H158" s="164"/>
      <c r="I158" s="164"/>
      <c r="J158" s="164"/>
      <c r="K158" s="164"/>
      <c r="L158" s="164"/>
      <c r="M158" s="164"/>
      <c r="N158" s="164"/>
      <c r="O158" s="164"/>
    </row>
    <row r="159" spans="1:15" ht="12.75">
      <c r="A159" s="164"/>
      <c r="B159" s="164"/>
      <c r="C159" s="164"/>
      <c r="D159" s="164"/>
      <c r="E159" s="164"/>
      <c r="F159" s="164"/>
      <c r="G159" s="164"/>
      <c r="H159" s="164"/>
      <c r="I159" s="164"/>
      <c r="J159" s="164"/>
      <c r="K159" s="164"/>
      <c r="L159" s="164"/>
      <c r="M159" s="164"/>
      <c r="N159" s="164"/>
      <c r="O159" s="164"/>
    </row>
    <row r="160" spans="1:15" ht="12.75">
      <c r="A160" s="164"/>
      <c r="B160" s="164"/>
      <c r="C160" s="164"/>
      <c r="D160" s="164"/>
      <c r="E160" s="164"/>
      <c r="F160" s="164"/>
      <c r="G160" s="164"/>
      <c r="H160" s="164"/>
      <c r="I160" s="164"/>
      <c r="J160" s="164"/>
      <c r="K160" s="164"/>
      <c r="L160" s="164"/>
      <c r="M160" s="164"/>
      <c r="N160" s="164"/>
      <c r="O160" s="164"/>
    </row>
    <row r="161" spans="1:15" ht="12.75">
      <c r="A161" s="164"/>
      <c r="B161" s="164"/>
      <c r="C161" s="164"/>
      <c r="D161" s="164"/>
      <c r="E161" s="164"/>
      <c r="F161" s="164"/>
      <c r="G161" s="164"/>
      <c r="H161" s="164"/>
      <c r="I161" s="164"/>
      <c r="J161" s="164"/>
      <c r="K161" s="164"/>
      <c r="L161" s="164"/>
      <c r="M161" s="164"/>
      <c r="N161" s="164"/>
      <c r="O161" s="164"/>
    </row>
    <row r="162" spans="1:15" ht="12.75">
      <c r="A162" s="164"/>
      <c r="B162" s="164"/>
      <c r="C162" s="164"/>
      <c r="D162" s="164"/>
      <c r="E162" s="164"/>
      <c r="F162" s="164"/>
      <c r="G162" s="164"/>
      <c r="H162" s="164"/>
      <c r="I162" s="164"/>
      <c r="J162" s="164"/>
      <c r="K162" s="164"/>
      <c r="L162" s="164"/>
      <c r="M162" s="164"/>
      <c r="N162" s="164"/>
      <c r="O162" s="164"/>
    </row>
    <row r="163" spans="1:15" ht="12.75">
      <c r="A163" s="164"/>
      <c r="B163" s="164"/>
      <c r="C163" s="164"/>
      <c r="D163" s="164"/>
      <c r="E163" s="164"/>
      <c r="F163" s="164"/>
      <c r="G163" s="164"/>
      <c r="H163" s="164"/>
      <c r="I163" s="164"/>
      <c r="J163" s="164"/>
      <c r="K163" s="164"/>
      <c r="L163" s="164"/>
      <c r="M163" s="164"/>
      <c r="N163" s="164"/>
      <c r="O163" s="164"/>
    </row>
    <row r="164" spans="1:15" ht="12.75">
      <c r="A164" s="164"/>
      <c r="B164" s="164"/>
      <c r="C164" s="164"/>
      <c r="D164" s="164"/>
      <c r="E164" s="164"/>
      <c r="F164" s="164"/>
      <c r="G164" s="164"/>
      <c r="H164" s="164"/>
      <c r="I164" s="164"/>
      <c r="J164" s="164"/>
      <c r="K164" s="164"/>
      <c r="L164" s="164"/>
      <c r="M164" s="164"/>
      <c r="N164" s="164"/>
      <c r="O164" s="164"/>
    </row>
    <row r="165" spans="1:15" ht="12.75">
      <c r="A165" s="164"/>
      <c r="B165" s="164"/>
      <c r="C165" s="164"/>
      <c r="D165" s="164"/>
      <c r="E165" s="164"/>
      <c r="F165" s="164"/>
      <c r="G165" s="164"/>
      <c r="H165" s="164"/>
      <c r="I165" s="164"/>
      <c r="J165" s="164"/>
      <c r="K165" s="164"/>
      <c r="L165" s="164"/>
      <c r="M165" s="164"/>
      <c r="N165" s="164"/>
      <c r="O165" s="164"/>
    </row>
    <row r="166" spans="1:15" ht="12.75">
      <c r="A166" s="164"/>
      <c r="B166" s="164"/>
      <c r="C166" s="164"/>
      <c r="D166" s="164"/>
      <c r="E166" s="164"/>
      <c r="F166" s="164"/>
      <c r="G166" s="164"/>
      <c r="H166" s="164"/>
      <c r="I166" s="164"/>
      <c r="J166" s="164"/>
      <c r="K166" s="164"/>
      <c r="L166" s="164"/>
      <c r="M166" s="164"/>
      <c r="N166" s="164"/>
      <c r="O166" s="164"/>
    </row>
    <row r="167" spans="1:15" ht="12.75">
      <c r="A167" s="164"/>
      <c r="B167" s="164"/>
      <c r="C167" s="164"/>
      <c r="D167" s="164"/>
      <c r="E167" s="164"/>
      <c r="F167" s="164"/>
      <c r="G167" s="164"/>
      <c r="H167" s="164"/>
      <c r="I167" s="164"/>
      <c r="J167" s="164"/>
      <c r="K167" s="164"/>
      <c r="L167" s="164"/>
      <c r="M167" s="164"/>
      <c r="N167" s="164"/>
      <c r="O167" s="164"/>
    </row>
    <row r="168" spans="1:15" ht="12.75">
      <c r="A168" s="164"/>
      <c r="B168" s="164"/>
      <c r="C168" s="164"/>
      <c r="D168" s="164"/>
      <c r="E168" s="164"/>
      <c r="F168" s="164"/>
      <c r="G168" s="164"/>
      <c r="H168" s="164"/>
      <c r="I168" s="164"/>
      <c r="J168" s="164"/>
      <c r="K168" s="164"/>
      <c r="L168" s="164"/>
      <c r="M168" s="164"/>
      <c r="N168" s="164"/>
      <c r="O168" s="164"/>
    </row>
    <row r="169" spans="1:15" ht="12.75">
      <c r="A169" s="164"/>
      <c r="B169" s="164"/>
      <c r="C169" s="164"/>
      <c r="D169" s="164"/>
      <c r="E169" s="164"/>
      <c r="F169" s="164"/>
      <c r="G169" s="164"/>
      <c r="H169" s="164"/>
      <c r="I169" s="164"/>
      <c r="J169" s="164"/>
      <c r="K169" s="164"/>
      <c r="L169" s="164"/>
      <c r="M169" s="164"/>
      <c r="N169" s="164"/>
      <c r="O169" s="164"/>
    </row>
    <row r="170" spans="1:15" ht="12.75">
      <c r="A170" s="164"/>
      <c r="B170" s="164"/>
      <c r="C170" s="164"/>
      <c r="D170" s="164"/>
      <c r="E170" s="164"/>
      <c r="F170" s="164"/>
      <c r="G170" s="164"/>
      <c r="H170" s="164"/>
      <c r="I170" s="164"/>
      <c r="J170" s="164"/>
      <c r="K170" s="164"/>
      <c r="L170" s="164"/>
      <c r="M170" s="164"/>
      <c r="N170" s="164"/>
      <c r="O170" s="164"/>
    </row>
    <row r="171" spans="1:15" ht="12.75">
      <c r="A171" s="164"/>
      <c r="B171" s="164"/>
      <c r="C171" s="164"/>
      <c r="D171" s="164"/>
      <c r="E171" s="164"/>
      <c r="F171" s="164"/>
      <c r="G171" s="164"/>
      <c r="H171" s="164"/>
      <c r="I171" s="164"/>
      <c r="J171" s="164"/>
      <c r="K171" s="164"/>
      <c r="L171" s="164"/>
      <c r="M171" s="164"/>
      <c r="N171" s="164"/>
      <c r="O171" s="164"/>
    </row>
    <row r="172" spans="1:15" ht="12.75">
      <c r="A172" s="164"/>
      <c r="B172" s="164"/>
      <c r="C172" s="164"/>
      <c r="D172" s="164"/>
      <c r="E172" s="164"/>
      <c r="F172" s="164"/>
      <c r="G172" s="164"/>
      <c r="H172" s="164"/>
      <c r="I172" s="164"/>
      <c r="J172" s="164"/>
      <c r="K172" s="164"/>
      <c r="L172" s="164"/>
      <c r="M172" s="164"/>
      <c r="N172" s="164"/>
      <c r="O172" s="164"/>
    </row>
    <row r="173" spans="1:15" ht="12.75">
      <c r="A173" s="164"/>
      <c r="B173" s="164"/>
      <c r="C173" s="164"/>
      <c r="D173" s="164"/>
      <c r="E173" s="164"/>
      <c r="F173" s="164"/>
      <c r="G173" s="164"/>
      <c r="H173" s="164"/>
      <c r="I173" s="164"/>
      <c r="J173" s="164"/>
      <c r="K173" s="164"/>
      <c r="L173" s="164"/>
      <c r="M173" s="164"/>
      <c r="N173" s="164"/>
      <c r="O173" s="164"/>
    </row>
    <row r="174" spans="1:15" ht="12.75">
      <c r="A174" s="164"/>
      <c r="B174" s="164"/>
      <c r="C174" s="164"/>
      <c r="D174" s="164"/>
      <c r="E174" s="164"/>
      <c r="F174" s="164"/>
      <c r="G174" s="164"/>
      <c r="H174" s="164"/>
      <c r="I174" s="164"/>
      <c r="J174" s="164"/>
      <c r="K174" s="164"/>
      <c r="L174" s="164"/>
      <c r="M174" s="164"/>
      <c r="N174" s="164"/>
      <c r="O174" s="164"/>
    </row>
    <row r="175" spans="1:15" ht="12.75">
      <c r="A175" s="164"/>
      <c r="B175" s="164"/>
      <c r="C175" s="164"/>
      <c r="D175" s="164"/>
      <c r="E175" s="164"/>
      <c r="F175" s="164"/>
      <c r="G175" s="164"/>
      <c r="H175" s="164"/>
      <c r="I175" s="164"/>
      <c r="J175" s="164"/>
      <c r="K175" s="164"/>
      <c r="L175" s="164"/>
      <c r="M175" s="164"/>
      <c r="N175" s="164"/>
      <c r="O175" s="164"/>
    </row>
    <row r="176" spans="1:15" ht="12.75">
      <c r="A176" s="164"/>
      <c r="B176" s="164"/>
      <c r="C176" s="164"/>
      <c r="D176" s="164"/>
      <c r="E176" s="164"/>
      <c r="F176" s="164"/>
      <c r="G176" s="164"/>
      <c r="H176" s="164"/>
      <c r="I176" s="164"/>
      <c r="J176" s="164"/>
      <c r="K176" s="164"/>
      <c r="L176" s="164"/>
      <c r="M176" s="164"/>
      <c r="N176" s="164"/>
      <c r="O176" s="164"/>
    </row>
    <row r="177" spans="1:15" ht="12.75">
      <c r="A177" s="164"/>
      <c r="B177" s="164"/>
      <c r="C177" s="164"/>
      <c r="D177" s="164"/>
      <c r="E177" s="164"/>
      <c r="F177" s="164"/>
      <c r="G177" s="164"/>
      <c r="H177" s="164"/>
      <c r="I177" s="164"/>
      <c r="J177" s="164"/>
      <c r="K177" s="164"/>
      <c r="L177" s="164"/>
      <c r="M177" s="164"/>
      <c r="N177" s="164"/>
      <c r="O177" s="164"/>
    </row>
    <row r="178" spans="1:15" ht="12.75">
      <c r="A178" s="164"/>
      <c r="B178" s="164"/>
      <c r="C178" s="164"/>
      <c r="D178" s="164"/>
      <c r="E178" s="164"/>
      <c r="F178" s="164"/>
      <c r="G178" s="164"/>
      <c r="H178" s="164"/>
      <c r="I178" s="164"/>
      <c r="J178" s="164"/>
      <c r="K178" s="164"/>
      <c r="L178" s="164"/>
      <c r="M178" s="164"/>
      <c r="N178" s="164"/>
      <c r="O178" s="164"/>
    </row>
    <row r="179" spans="1:15" ht="12.75">
      <c r="A179" s="164"/>
      <c r="B179" s="164"/>
      <c r="C179" s="164"/>
      <c r="D179" s="164"/>
      <c r="E179" s="164"/>
      <c r="F179" s="164"/>
      <c r="G179" s="164"/>
      <c r="H179" s="164"/>
      <c r="I179" s="164"/>
      <c r="J179" s="164"/>
      <c r="K179" s="164"/>
      <c r="L179" s="164"/>
      <c r="M179" s="164"/>
      <c r="N179" s="164"/>
      <c r="O179" s="164"/>
    </row>
  </sheetData>
  <sheetProtection/>
  <printOptions/>
  <pageMargins left="0.75" right="0.75" top="1" bottom="1" header="0.5" footer="0.5"/>
  <pageSetup horizontalDpi="600" verticalDpi="600" orientation="landscape" scale="75" r:id="rId1"/>
  <colBreaks count="1" manualBreakCount="1">
    <brk id="9" max="65535" man="1"/>
  </colBreaks>
</worksheet>
</file>

<file path=xl/worksheets/sheet6.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A1" sqref="A1"/>
    </sheetView>
  </sheetViews>
  <sheetFormatPr defaultColWidth="9.140625" defaultRowHeight="12.75"/>
  <sheetData>
    <row r="1" spans="1:38" ht="20.25">
      <c r="A1" s="4"/>
      <c r="B1" s="4"/>
      <c r="C1" s="4"/>
      <c r="D1" s="4"/>
      <c r="E1" s="4"/>
      <c r="F1" s="4"/>
      <c r="G1" s="4"/>
      <c r="H1" s="5" t="s">
        <v>97</v>
      </c>
      <c r="N1" s="4"/>
      <c r="O1" s="4"/>
      <c r="P1" s="4"/>
      <c r="Q1" s="4"/>
      <c r="R1" s="4"/>
      <c r="S1" s="4"/>
      <c r="T1" s="4"/>
      <c r="U1" s="4"/>
      <c r="V1" s="4"/>
      <c r="W1" s="4"/>
      <c r="X1" s="4"/>
      <c r="Y1" s="4"/>
      <c r="Z1" s="4"/>
      <c r="AA1" s="4"/>
      <c r="AB1" s="4"/>
      <c r="AC1" s="4"/>
      <c r="AD1" s="4"/>
      <c r="AE1" s="4"/>
      <c r="AF1" s="4"/>
      <c r="AG1" s="4"/>
      <c r="AH1" s="4"/>
      <c r="AI1" s="4"/>
      <c r="AJ1" s="4"/>
      <c r="AK1" s="4"/>
      <c r="AL1" s="4"/>
    </row>
    <row r="3" ht="12.75">
      <c r="D3" s="12" t="s">
        <v>101</v>
      </c>
    </row>
    <row r="4" spans="3:6" ht="12.75">
      <c r="C4">
        <v>1</v>
      </c>
      <c r="D4" s="10" t="s">
        <v>276</v>
      </c>
      <c r="E4">
        <v>907.18474</v>
      </c>
      <c r="F4" s="10" t="s">
        <v>98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dimension ref="A1:AL8"/>
  <sheetViews>
    <sheetView zoomScaleSheetLayoutView="100"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5" t="s">
        <v>100</v>
      </c>
      <c r="N1" s="4"/>
      <c r="O1" s="4"/>
      <c r="P1" s="4"/>
      <c r="Q1" s="4"/>
      <c r="R1" s="4"/>
      <c r="S1" s="4"/>
      <c r="T1" s="4"/>
      <c r="U1" s="4"/>
      <c r="V1" s="4"/>
      <c r="W1" s="4"/>
      <c r="X1" s="4"/>
      <c r="Y1" s="4"/>
      <c r="Z1" s="4"/>
      <c r="AA1" s="4"/>
      <c r="AB1" s="4"/>
      <c r="AC1" s="4"/>
      <c r="AD1" s="4"/>
      <c r="AE1" s="4"/>
      <c r="AF1" s="4"/>
      <c r="AG1" s="4"/>
      <c r="AH1" s="4"/>
      <c r="AI1" s="4"/>
      <c r="AJ1" s="4"/>
      <c r="AK1" s="4"/>
      <c r="AL1" s="4"/>
    </row>
    <row r="3" spans="1:4" ht="15">
      <c r="A3" s="3"/>
      <c r="C3" s="12" t="s">
        <v>138</v>
      </c>
      <c r="D3" s="12" t="s">
        <v>139</v>
      </c>
    </row>
    <row r="4" spans="3:16" ht="12.75">
      <c r="C4" s="266">
        <v>1</v>
      </c>
      <c r="D4" s="265" t="s">
        <v>253</v>
      </c>
      <c r="E4" s="265"/>
      <c r="F4" s="265"/>
      <c r="G4" s="265"/>
      <c r="H4" s="265"/>
      <c r="I4" s="265"/>
      <c r="J4" s="265"/>
      <c r="K4" s="265"/>
      <c r="L4" s="265"/>
      <c r="M4" s="265"/>
      <c r="N4" s="265"/>
      <c r="O4" s="265"/>
      <c r="P4" s="265"/>
    </row>
    <row r="5" spans="1:16" ht="12.75">
      <c r="A5" s="8"/>
      <c r="C5" s="266"/>
      <c r="D5" s="265"/>
      <c r="E5" s="265"/>
      <c r="F5" s="265"/>
      <c r="G5" s="265"/>
      <c r="H5" s="265"/>
      <c r="I5" s="265"/>
      <c r="J5" s="265"/>
      <c r="K5" s="265"/>
      <c r="L5" s="265"/>
      <c r="M5" s="265"/>
      <c r="N5" s="265"/>
      <c r="O5" s="265"/>
      <c r="P5" s="265"/>
    </row>
    <row r="6" spans="1:16" ht="12.75">
      <c r="A6" s="9"/>
      <c r="C6" s="266">
        <v>2</v>
      </c>
      <c r="D6" s="265" t="s">
        <v>255</v>
      </c>
      <c r="E6" s="265"/>
      <c r="F6" s="265"/>
      <c r="G6" s="265"/>
      <c r="H6" s="265"/>
      <c r="I6" s="265"/>
      <c r="J6" s="265"/>
      <c r="K6" s="265"/>
      <c r="L6" s="265"/>
      <c r="M6" s="265"/>
      <c r="N6" s="265"/>
      <c r="O6" s="265"/>
      <c r="P6" s="265"/>
    </row>
    <row r="7" spans="1:16" ht="12.75">
      <c r="A7" s="264"/>
      <c r="C7" s="266"/>
      <c r="D7" s="265"/>
      <c r="E7" s="265"/>
      <c r="F7" s="265"/>
      <c r="G7" s="265"/>
      <c r="H7" s="265"/>
      <c r="I7" s="265"/>
      <c r="J7" s="265"/>
      <c r="K7" s="265"/>
      <c r="L7" s="265"/>
      <c r="M7" s="265"/>
      <c r="N7" s="265"/>
      <c r="O7" s="265"/>
      <c r="P7" s="265"/>
    </row>
    <row r="8" ht="12.75">
      <c r="A8" s="264"/>
    </row>
  </sheetData>
  <sheetProtection/>
  <mergeCells count="5">
    <mergeCell ref="A7:A8"/>
    <mergeCell ref="D4:P5"/>
    <mergeCell ref="C4:C5"/>
    <mergeCell ref="D6:P7"/>
    <mergeCell ref="C6:C7"/>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2010-04-05T18:16:48Z</cp:lastPrinted>
  <dcterms:created xsi:type="dcterms:W3CDTF">2006-08-24T17:49:09Z</dcterms:created>
  <dcterms:modified xsi:type="dcterms:W3CDTF">2013-11-04T15:32:18Z</dcterms:modified>
  <cp:category/>
  <cp:version/>
  <cp:contentType/>
  <cp:contentStatus/>
</cp:coreProperties>
</file>