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activeX/activeX1.xml" ContentType="application/vnd.ms-office.activeX+xml"/>
  <Override PartName="/xl/activeX/activeX1.bin" ContentType="application/vnd.ms-office.activeX"/>
  <Override PartName="/xl/activeX/activeX2.xml" ContentType="application/vnd.ms-office.activeX+xml"/>
  <Override PartName="/xl/activeX/activeX2.bin" ContentType="application/vnd.ms-office.activeX"/>
  <Override PartName="/xl/activeX/activeX3.xml" ContentType="application/vnd.ms-office.activeX+xml"/>
  <Override PartName="/xl/activeX/activeX3.bin" ContentType="application/vnd.ms-office.activeX"/>
  <Override PartName="/xl/activeX/activeX4.xml" ContentType="application/vnd.ms-office.activeX+xml"/>
  <Override PartName="/xl/activeX/activeX4.bin" ContentType="application/vnd.ms-office.activeX"/>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4" rupBuild="9303"/>
  <workbookPr autoCompressPictures="0" defaultThemeVersion="124226"/>
  <bookViews>
    <workbookView xWindow="4965" yWindow="0" windowWidth="14475" windowHeight="9075" tabRatio="731"/>
  </bookViews>
  <sheets>
    <sheet name="Info" sheetId="1" r:id="rId1"/>
    <sheet name="Data Summary" sheetId="2" r:id="rId2"/>
    <sheet name="PS" sheetId="3" r:id="rId3"/>
    <sheet name="Reference Source Info" sheetId="4" r:id="rId4"/>
    <sheet name="DQI" sheetId="5" r:id="rId5"/>
    <sheet name="Emission_Factors" sheetId="6" r:id="rId6"/>
    <sheet name="Conversions" sheetId="7" r:id="rId7"/>
    <sheet name="Assumptions" sheetId="8" r:id="rId8"/>
    <sheet name="GaBi 6 Import" sheetId="12" r:id="rId9"/>
    <sheet name="Chart" sheetId="13" r:id="rId10"/>
  </sheets>
  <calcPr calcId="145621" concurrentCalc="0"/>
  <extLst>
    <ext xmlns:mx="http://schemas.microsoft.com/office/mac/excel/2008/main" uri="{7523E5D3-25F3-A5E0-1632-64F254C22452}">
      <mx:ArchID Flags="2"/>
    </ext>
  </extLst>
</workbook>
</file>

<file path=xl/calcChain.xml><?xml version="1.0" encoding="utf-8"?>
<calcChain xmlns="http://schemas.openxmlformats.org/spreadsheetml/2006/main">
  <c r="I8" i="5" l="1"/>
  <c r="N5" i="2"/>
  <c r="D9" i="6" a="1"/>
  <c r="D9" i="6"/>
  <c r="E41" i="2"/>
  <c r="D14" i="6"/>
  <c r="E46" i="2"/>
  <c r="D20" i="6"/>
  <c r="B9" i="6" a="1"/>
  <c r="B9" i="6"/>
  <c r="E26" i="2"/>
  <c r="B10" i="6"/>
  <c r="E27" i="2"/>
  <c r="B11" i="6"/>
  <c r="E28" i="2"/>
  <c r="B14" i="6"/>
  <c r="B15" i="6"/>
  <c r="B16" i="6"/>
  <c r="E33" i="2"/>
  <c r="B19" i="6"/>
  <c r="B20" i="6"/>
  <c r="B22" i="6"/>
  <c r="E23" i="2"/>
  <c r="E24" i="2"/>
  <c r="E25" i="2"/>
  <c r="D4" i="7"/>
  <c r="H90" i="2"/>
  <c r="H91" i="2"/>
  <c r="H92" i="2"/>
  <c r="H93" i="2"/>
  <c r="H94" i="2"/>
  <c r="H95" i="2"/>
  <c r="H96" i="2"/>
  <c r="B48" i="2"/>
  <c r="B49" i="2"/>
  <c r="B50" i="2"/>
  <c r="B51" i="2"/>
  <c r="B52" i="2"/>
  <c r="B53" i="2"/>
  <c r="B54" i="2"/>
  <c r="B55" i="2"/>
  <c r="B36" i="2"/>
  <c r="B37" i="2"/>
  <c r="B38" i="2"/>
  <c r="B39" i="2"/>
  <c r="B40" i="2"/>
  <c r="B35" i="2"/>
  <c r="B34" i="2"/>
  <c r="B33" i="2"/>
  <c r="B66" i="2"/>
  <c r="B70" i="2"/>
  <c r="B69" i="2"/>
  <c r="B68" i="2"/>
  <c r="B67" i="2"/>
  <c r="B65" i="2"/>
  <c r="B64" i="2"/>
  <c r="B63" i="2"/>
  <c r="B23" i="2"/>
  <c r="B24" i="2"/>
  <c r="B25" i="2"/>
  <c r="B26" i="2"/>
  <c r="B27" i="2"/>
  <c r="B28" i="2"/>
  <c r="B29" i="2"/>
  <c r="B30" i="2"/>
  <c r="B31" i="2"/>
  <c r="B32" i="2"/>
  <c r="B41" i="2"/>
  <c r="B42" i="2"/>
  <c r="B43" i="2"/>
  <c r="B44" i="2"/>
  <c r="B45" i="2"/>
  <c r="B46" i="2"/>
  <c r="B47" i="2"/>
  <c r="B56" i="2"/>
  <c r="B57" i="2"/>
  <c r="B58" i="2"/>
  <c r="B59" i="2"/>
  <c r="B60" i="2"/>
  <c r="B61" i="2"/>
  <c r="B62" i="2"/>
  <c r="G76" i="2"/>
  <c r="I76" i="2"/>
  <c r="H76" i="2"/>
  <c r="I7" i="5"/>
  <c r="I6" i="5"/>
  <c r="I5" i="5"/>
  <c r="I4" i="5"/>
  <c r="IK2" i="4"/>
  <c r="IJ2" i="4"/>
  <c r="II2" i="4"/>
  <c r="IH2" i="4"/>
  <c r="IG2" i="4"/>
  <c r="IF2" i="4"/>
  <c r="IE2" i="4"/>
  <c r="ID2" i="4"/>
  <c r="IC2" i="4"/>
  <c r="IB2" i="4"/>
  <c r="IA2" i="4"/>
  <c r="HZ2" i="4"/>
  <c r="HY2" i="4"/>
  <c r="HX2" i="4"/>
  <c r="HW2" i="4"/>
  <c r="HV2" i="4"/>
  <c r="HU2" i="4"/>
  <c r="HT2" i="4"/>
  <c r="HS2" i="4"/>
  <c r="HR2" i="4"/>
  <c r="HQ2" i="4"/>
  <c r="HP2" i="4"/>
  <c r="HO2" i="4"/>
  <c r="HN2" i="4"/>
  <c r="HM2" i="4"/>
  <c r="HL2" i="4"/>
  <c r="HK2" i="4"/>
  <c r="HJ2" i="4"/>
  <c r="HI2" i="4"/>
  <c r="HH2" i="4"/>
  <c r="HG2" i="4"/>
  <c r="HF2" i="4"/>
  <c r="HE2" i="4"/>
  <c r="HD2" i="4"/>
  <c r="HC2" i="4"/>
  <c r="HB2" i="4"/>
  <c r="HA2" i="4"/>
  <c r="GZ2" i="4"/>
  <c r="GY2" i="4"/>
  <c r="GX2" i="4"/>
  <c r="GW2" i="4"/>
  <c r="GV2" i="4"/>
  <c r="GU2" i="4"/>
  <c r="GT2" i="4"/>
  <c r="GS2" i="4"/>
  <c r="GR2" i="4"/>
  <c r="GQ2" i="4"/>
  <c r="GP2" i="4"/>
  <c r="GO2" i="4"/>
  <c r="GN2" i="4"/>
  <c r="GM2" i="4"/>
  <c r="GL2" i="4"/>
  <c r="GK2" i="4"/>
  <c r="GJ2" i="4"/>
  <c r="GI2" i="4"/>
  <c r="GH2" i="4"/>
  <c r="GG2" i="4"/>
  <c r="GF2" i="4"/>
  <c r="GE2" i="4"/>
  <c r="GD2" i="4"/>
  <c r="GC2" i="4"/>
  <c r="GB2" i="4"/>
  <c r="GA2" i="4"/>
  <c r="FZ2" i="4"/>
  <c r="FY2" i="4"/>
  <c r="FX2" i="4"/>
  <c r="FW2" i="4"/>
  <c r="FV2" i="4"/>
  <c r="FU2" i="4"/>
  <c r="FT2" i="4"/>
  <c r="FS2" i="4"/>
  <c r="FR2" i="4"/>
  <c r="FQ2" i="4"/>
  <c r="FP2" i="4"/>
  <c r="FO2" i="4"/>
  <c r="FN2" i="4"/>
  <c r="FM2" i="4"/>
  <c r="FL2" i="4"/>
  <c r="FK2" i="4"/>
  <c r="FJ2" i="4"/>
  <c r="FI2" i="4"/>
  <c r="FH2" i="4"/>
  <c r="FG2" i="4"/>
  <c r="FF2" i="4"/>
  <c r="FE2" i="4"/>
  <c r="FD2" i="4"/>
  <c r="FC2" i="4"/>
  <c r="FB2" i="4"/>
  <c r="FA2" i="4"/>
  <c r="EZ2" i="4"/>
  <c r="EY2" i="4"/>
  <c r="EX2" i="4"/>
  <c r="EW2" i="4"/>
  <c r="EV2" i="4"/>
  <c r="EU2" i="4"/>
  <c r="ET2" i="4"/>
  <c r="ES2" i="4"/>
  <c r="ER2" i="4"/>
  <c r="EQ2" i="4"/>
  <c r="EP2" i="4"/>
  <c r="EO2" i="4"/>
  <c r="EN2" i="4"/>
  <c r="EM2" i="4"/>
  <c r="EL2" i="4"/>
  <c r="EK2" i="4"/>
  <c r="EJ2" i="4"/>
  <c r="EI2" i="4"/>
  <c r="EH2" i="4"/>
  <c r="EG2" i="4"/>
  <c r="EF2" i="4"/>
  <c r="EE2" i="4"/>
  <c r="ED2" i="4"/>
  <c r="EC2" i="4"/>
  <c r="EB2" i="4"/>
  <c r="EA2" i="4"/>
  <c r="DZ2" i="4"/>
  <c r="DY2" i="4"/>
  <c r="DX2" i="4"/>
  <c r="DW2" i="4"/>
  <c r="DV2" i="4"/>
  <c r="DU2" i="4"/>
  <c r="DT2" i="4"/>
  <c r="DS2" i="4"/>
  <c r="DR2" i="4"/>
  <c r="DQ2" i="4"/>
  <c r="DP2" i="4"/>
  <c r="DO2" i="4"/>
  <c r="DN2" i="4"/>
  <c r="DM2" i="4"/>
  <c r="DL2" i="4"/>
  <c r="DK2" i="4"/>
  <c r="DJ2" i="4"/>
  <c r="DI2" i="4"/>
  <c r="DH2" i="4"/>
  <c r="DG2" i="4"/>
  <c r="DF2" i="4"/>
  <c r="DE2" i="4"/>
  <c r="DD2" i="4"/>
  <c r="DC2" i="4"/>
  <c r="DB2" i="4"/>
  <c r="DA2" i="4"/>
  <c r="CZ2" i="4"/>
  <c r="CY2" i="4"/>
  <c r="CX2" i="4"/>
  <c r="CW2" i="4"/>
  <c r="CV2" i="4"/>
  <c r="CU2" i="4"/>
  <c r="CT2" i="4"/>
  <c r="CS2" i="4"/>
  <c r="CR2" i="4"/>
  <c r="CQ2" i="4"/>
  <c r="CP2" i="4"/>
  <c r="CO2" i="4"/>
  <c r="CN2" i="4"/>
  <c r="CM2" i="4"/>
  <c r="CL2" i="4"/>
  <c r="CK2" i="4"/>
  <c r="CJ2" i="4"/>
  <c r="CI2" i="4"/>
  <c r="CH2" i="4"/>
  <c r="CG2" i="4"/>
  <c r="CF2" i="4"/>
  <c r="CE2" i="4"/>
  <c r="CD2" i="4"/>
  <c r="CC2" i="4"/>
  <c r="CB2" i="4"/>
  <c r="CA2" i="4"/>
  <c r="BZ2" i="4"/>
  <c r="BY2" i="4"/>
  <c r="BX2" i="4"/>
  <c r="BW2" i="4"/>
  <c r="BV2" i="4"/>
  <c r="BU2" i="4"/>
  <c r="BT2" i="4"/>
  <c r="BS2" i="4"/>
  <c r="BR2" i="4"/>
  <c r="BQ2" i="4"/>
  <c r="BP2" i="4"/>
  <c r="BO2" i="4"/>
  <c r="BN2" i="4"/>
  <c r="BM2" i="4"/>
  <c r="BL2" i="4"/>
  <c r="BK2" i="4"/>
  <c r="BJ2" i="4"/>
  <c r="BI2" i="4"/>
  <c r="BH2" i="4"/>
  <c r="BG2" i="4"/>
  <c r="BF2" i="4"/>
  <c r="BE2" i="4"/>
  <c r="BD2" i="4"/>
  <c r="BC2" i="4"/>
  <c r="BB2" i="4"/>
  <c r="BA2" i="4"/>
  <c r="AZ2" i="4"/>
  <c r="AY2" i="4"/>
  <c r="AX2" i="4"/>
  <c r="AW2" i="4"/>
  <c r="AV2" i="4"/>
  <c r="AU2" i="4"/>
  <c r="AT2" i="4"/>
  <c r="AS2" i="4"/>
  <c r="AR2" i="4"/>
  <c r="AQ2" i="4"/>
  <c r="AP2" i="4"/>
  <c r="AO2" i="4"/>
  <c r="AN2" i="4"/>
  <c r="AM2" i="4"/>
  <c r="AL2" i="4"/>
  <c r="AK2" i="4"/>
  <c r="C13" i="3"/>
  <c r="C12" i="3"/>
  <c r="C11" i="3"/>
  <c r="C10" i="3"/>
  <c r="C9" i="3"/>
  <c r="C8" i="3"/>
  <c r="C7" i="3"/>
  <c r="C6" i="3"/>
  <c r="D5" i="3"/>
  <c r="C5" i="3"/>
  <c r="H89" i="2"/>
  <c r="H88" i="2"/>
  <c r="H87" i="2"/>
  <c r="H86" i="2"/>
  <c r="H85" i="2"/>
  <c r="H84" i="2"/>
  <c r="H83" i="2"/>
  <c r="H82" i="2"/>
  <c r="G82" i="2"/>
  <c r="I82" i="2"/>
  <c r="G11" i="2"/>
  <c r="D4" i="1"/>
  <c r="D3" i="1"/>
  <c r="C26" i="1"/>
  <c r="D16" i="6"/>
  <c r="E48" i="2"/>
  <c r="E63" i="2"/>
  <c r="G90" i="2"/>
  <c r="I90" i="2"/>
  <c r="D10" i="6"/>
  <c r="E42" i="2"/>
  <c r="B23" i="6"/>
  <c r="E40" i="2"/>
  <c r="B18" i="6"/>
  <c r="E35" i="2"/>
  <c r="D18" i="6"/>
  <c r="E50" i="2"/>
  <c r="E65" i="2"/>
  <c r="G92" i="2"/>
  <c r="I92" i="2"/>
  <c r="B12" i="6"/>
  <c r="E29" i="2"/>
  <c r="D23" i="6"/>
  <c r="E55" i="2"/>
  <c r="E70" i="2"/>
  <c r="G97" i="2"/>
  <c r="I97" i="2"/>
  <c r="D12" i="6"/>
  <c r="E44" i="2"/>
  <c r="D21" i="6"/>
  <c r="E53" i="2"/>
  <c r="D17" i="6"/>
  <c r="E49" i="2"/>
  <c r="D13" i="6"/>
  <c r="E45" i="2"/>
  <c r="E31" i="2"/>
  <c r="B21" i="6"/>
  <c r="E38" i="2"/>
  <c r="E68" i="2"/>
  <c r="G95" i="2"/>
  <c r="I95" i="2"/>
  <c r="B17" i="6"/>
  <c r="E34" i="2"/>
  <c r="B13" i="6"/>
  <c r="E30" i="2"/>
  <c r="E32" i="2"/>
  <c r="E39" i="2"/>
  <c r="E37" i="2"/>
  <c r="E36" i="2"/>
  <c r="E52" i="2"/>
  <c r="E56" i="2"/>
  <c r="G87" i="2"/>
  <c r="I87" i="2"/>
  <c r="E64" i="2"/>
  <c r="G91" i="2"/>
  <c r="I91" i="2"/>
  <c r="E57" i="2"/>
  <c r="G88" i="2"/>
  <c r="I88" i="2"/>
  <c r="E60" i="2"/>
  <c r="G85" i="2"/>
  <c r="I85" i="2"/>
  <c r="E59" i="2"/>
  <c r="E61" i="2"/>
  <c r="G84" i="2"/>
  <c r="I84" i="2"/>
  <c r="E67" i="2"/>
  <c r="G94" i="2"/>
  <c r="I94" i="2"/>
  <c r="D15" i="6"/>
  <c r="E47" i="2"/>
  <c r="E62" i="2"/>
  <c r="G86" i="2"/>
  <c r="I86" i="2"/>
  <c r="D11" i="6"/>
  <c r="E43" i="2"/>
  <c r="E58" i="2"/>
  <c r="G89" i="2"/>
  <c r="I89" i="2"/>
  <c r="D19" i="6"/>
  <c r="E51" i="2"/>
  <c r="E66" i="2"/>
  <c r="G93" i="2"/>
  <c r="I93" i="2"/>
  <c r="D22" i="6"/>
  <c r="E54" i="2"/>
  <c r="E69" i="2"/>
  <c r="G96" i="2"/>
  <c r="I96" i="2"/>
  <c r="G83" i="2"/>
  <c r="I83" i="2"/>
</calcChain>
</file>

<file path=xl/comments1.xml><?xml version="1.0" encoding="utf-8"?>
<comments xmlns="http://schemas.openxmlformats.org/spreadsheetml/2006/main">
  <authors>
    <author>548788</author>
  </authors>
  <commentList>
    <comment ref="D87" authorId="0">
      <text>
        <r>
          <rPr>
            <b/>
            <sz val="8"/>
            <color indexed="81"/>
            <rFont val="Tahoma"/>
            <family val="2"/>
          </rPr>
          <t xml:space="preserve">548788: </t>
        </r>
        <r>
          <rPr>
            <sz val="8"/>
            <color indexed="81"/>
            <rFont val="Tahoma"/>
            <family val="2"/>
          </rPr>
          <t xml:space="preserve">Do not double count PM between dust flows.
PM data should be reported as defined in data source (PM2.5 separate from PM10 when available). If this definition is not available, inventory as PM unspecified. </t>
        </r>
      </text>
    </comment>
  </commentList>
</comments>
</file>

<file path=xl/sharedStrings.xml><?xml version="1.0" encoding="utf-8"?>
<sst xmlns="http://schemas.openxmlformats.org/spreadsheetml/2006/main" count="1173" uniqueCount="588">
  <si>
    <t>NETL Life Cycle Inventory Data - Detailed Spreadsheet Documentation</t>
  </si>
  <si>
    <t>DS Sheet Information</t>
  </si>
  <si>
    <t xml:space="preserve">Process Name: </t>
  </si>
  <si>
    <t xml:space="preserve">Process Description: </t>
  </si>
  <si>
    <t xml:space="preserve">Files: </t>
  </si>
  <si>
    <t>Summary and Calculations Worksheets:</t>
  </si>
  <si>
    <t>As shown below, this document contains 3 summary worksheets (Data Summary, Reference Source Info, and DQI) that have been formatted consistent with NETL standards. The remaining 'calculations' worksheets are workspaces used by NETL engineers during the production of this unit process. The 'calculations' worksheets are presented for the convenience of the reader, and have not been subjected to standardized formatting.</t>
  </si>
  <si>
    <t>This data sheet is organized as follows:</t>
  </si>
  <si>
    <t>Worksheet</t>
  </si>
  <si>
    <t>Description</t>
  </si>
  <si>
    <t>Summary</t>
  </si>
  <si>
    <t>Data Summary</t>
  </si>
  <si>
    <t>Summary of Calculations, Input and Output Flows, Reference Flow, and other information</t>
  </si>
  <si>
    <t>Parameter Scenarios</t>
  </si>
  <si>
    <t>Parameters for various scenarios where the unit process is used</t>
  </si>
  <si>
    <t>Reference Source Info</t>
  </si>
  <si>
    <t>Referenced citations; citations are referenced by number, listed at the top of the Reference Source Info sheet</t>
  </si>
  <si>
    <t>DQI</t>
  </si>
  <si>
    <t>Data Quality Index</t>
  </si>
  <si>
    <t>Calculations</t>
  </si>
  <si>
    <t>Name</t>
  </si>
  <si>
    <t>Conversions</t>
  </si>
  <si>
    <t>Unit Conversions</t>
  </si>
  <si>
    <t>Assumptions</t>
  </si>
  <si>
    <t>Date Created:</t>
  </si>
  <si>
    <t>Point of Contact:</t>
  </si>
  <si>
    <t>Timothy Skone (NETL), Timothy.Skone@NETL.DOE.GOV</t>
  </si>
  <si>
    <t>Revision History:</t>
  </si>
  <si>
    <t>Original/no revisions</t>
  </si>
  <si>
    <t>How to Cite This Document:</t>
  </si>
  <si>
    <t>Additional Notes:</t>
  </si>
  <si>
    <t>For the calculations sheets, values</t>
  </si>
  <si>
    <t xml:space="preserve">highlighted in yellow </t>
  </si>
  <si>
    <t>are also pulled forward into the 'Data Summary' sheet</t>
  </si>
  <si>
    <t>Bibliographic references &amp; assumptions referenced by number; see 'Reference Source Info' &amp; 'Assumptions' sheets for cross-reference.</t>
  </si>
  <si>
    <r>
      <t xml:space="preserve">Data Summary sheet color coding: </t>
    </r>
    <r>
      <rPr>
        <i/>
        <sz val="10"/>
        <rFont val="Arial"/>
        <family val="2"/>
      </rPr>
      <t>white</t>
    </r>
    <r>
      <rPr>
        <sz val="10"/>
        <rFont val="Arial"/>
        <family val="2"/>
      </rPr>
      <t xml:space="preserve"> indicates data input by model engineer; blue indicates automatically calculated values </t>
    </r>
  </si>
  <si>
    <r>
      <t xml:space="preserve">Abbreviations used throughout this DS: </t>
    </r>
    <r>
      <rPr>
        <b/>
        <i/>
        <sz val="10"/>
        <rFont val="Arial"/>
        <family val="2"/>
      </rPr>
      <t>INSERT AS RELEVANT</t>
    </r>
  </si>
  <si>
    <t>Disclaimer:</t>
  </si>
  <si>
    <t>Template Version:</t>
  </si>
  <si>
    <t>2.0</t>
  </si>
  <si>
    <t>Data Module Summary</t>
  </si>
  <si>
    <t>Process Name:</t>
  </si>
  <si>
    <t>Reference Flow:</t>
  </si>
  <si>
    <t>kg</t>
  </si>
  <si>
    <t>of</t>
  </si>
  <si>
    <t>(see DQI sheet for explanation)</t>
  </si>
  <si>
    <t>Brief Description:</t>
  </si>
  <si>
    <t>SECTION I: META DATA</t>
  </si>
  <si>
    <t>Geographical Coverage:</t>
  </si>
  <si>
    <t>Goal and Scope:</t>
  </si>
  <si>
    <t>Region</t>
  </si>
  <si>
    <t>Year Data Best Represents:</t>
  </si>
  <si>
    <t>Process Type:</t>
  </si>
  <si>
    <t>Process Scope:</t>
  </si>
  <si>
    <t>Allocation Applied:</t>
  </si>
  <si>
    <t>Completeness:</t>
  </si>
  <si>
    <t>Flows Aggregated in Data Set:</t>
  </si>
  <si>
    <t>SECTION II: PARAMETERS</t>
  </si>
  <si>
    <t>This section includes adjustable parameters, calculations needed to support adjustable parameters, and flow calculations based upon adjustable parameters.</t>
  </si>
  <si>
    <t>Parameter Name</t>
  </si>
  <si>
    <t>Formula</t>
  </si>
  <si>
    <t>Value</t>
  </si>
  <si>
    <t>Min. Value</t>
  </si>
  <si>
    <t>Max. Value</t>
  </si>
  <si>
    <t>Unit</t>
  </si>
  <si>
    <t>References</t>
  </si>
  <si>
    <t>Comments</t>
  </si>
  <si>
    <t>End of List</t>
  </si>
  <si>
    <t xml:space="preserve">&lt;select this entire row, then insert new row&gt; </t>
  </si>
  <si>
    <t>SECTION III: INPUT FLOWS</t>
  </si>
  <si>
    <t>This section includes all input flows considered for this unit process</t>
  </si>
  <si>
    <t>Parameter</t>
  </si>
  <si>
    <t>Flow Name</t>
  </si>
  <si>
    <t>Units</t>
  </si>
  <si>
    <t>Total</t>
  </si>
  <si>
    <t>Units per RF</t>
  </si>
  <si>
    <t>Tracked</t>
  </si>
  <si>
    <t>Origin</t>
  </si>
  <si>
    <t>Factor</t>
  </si>
  <si>
    <t>Amount</t>
  </si>
  <si>
    <t>&lt;select from list&gt;</t>
  </si>
  <si>
    <t>SECTION IV: OUTPUT FLOWS</t>
  </si>
  <si>
    <t>This section includes all output flows considered for this unit process</t>
  </si>
  <si>
    <t>Reference flow</t>
  </si>
  <si>
    <t>Carbon dioxide [Inorganic emissions to air]</t>
  </si>
  <si>
    <t>Emission to air</t>
  </si>
  <si>
    <t>Methane [Organic emissions to air (group VOC)]</t>
  </si>
  <si>
    <t>Carbon monoxide [Inorganic emissions to air]</t>
  </si>
  <si>
    <t>NMVOC (unspecified) [Group NMVOC to air]</t>
  </si>
  <si>
    <t>Dust (unspecified) [Particles to air]</t>
  </si>
  <si>
    <t>Dust (PM10) [Particles to air]</t>
  </si>
  <si>
    <t>Dust (PM2.5) [Particles to air]</t>
  </si>
  <si>
    <t>Detailed Spreadsheet Lists</t>
  </si>
  <si>
    <t>Process Type</t>
  </si>
  <si>
    <t>Process Scope</t>
  </si>
  <si>
    <t>Completeness</t>
  </si>
  <si>
    <t>Extraction Process (EP)</t>
  </si>
  <si>
    <t>Cradle-to-Grave (End-of-Life) Process (CE)</t>
  </si>
  <si>
    <t>All Flows Captured</t>
  </si>
  <si>
    <t>Measured</t>
  </si>
  <si>
    <t>X</t>
  </si>
  <si>
    <t>Manufacturing Process (MP)</t>
  </si>
  <si>
    <t>Cradle-to-Gate Process (CG)</t>
  </si>
  <si>
    <t>All Relevant Flows Captured</t>
  </si>
  <si>
    <t>Calculated</t>
  </si>
  <si>
    <t>*</t>
  </si>
  <si>
    <t>Installation Process (IP)</t>
  </si>
  <si>
    <t>Gate-to-Gate Process (GG)</t>
  </si>
  <si>
    <t>Individual Relevant Flows Captured</t>
  </si>
  <si>
    <t>Literature</t>
  </si>
  <si>
    <t>Basic Process (BP)</t>
  </si>
  <si>
    <t>Gate-to-Grave (End-of-Life) Process (GE)</t>
  </si>
  <si>
    <t>Some Relevant Flows Not Captured</t>
  </si>
  <si>
    <t>Estimated</t>
  </si>
  <si>
    <t>Energy Conversion (EC)</t>
  </si>
  <si>
    <t>No Statement</t>
  </si>
  <si>
    <t>Transport Process (TP)</t>
  </si>
  <si>
    <t>Recovery Process (RP)</t>
  </si>
  <si>
    <t>Waste Treatment Process (WT)</t>
  </si>
  <si>
    <t>Auxiliary Process (AP)</t>
  </si>
  <si>
    <t>Enter a Scenario ID below:</t>
  </si>
  <si>
    <t>Scenario ID</t>
  </si>
  <si>
    <t>[Units] Comments</t>
  </si>
  <si>
    <t>Scenario 1 Name</t>
  </si>
  <si>
    <t>Scenario 2 Name</t>
  </si>
  <si>
    <t>Scenario 3 Name</t>
  </si>
  <si>
    <t>&lt;Enter Parameters&gt;</t>
  </si>
  <si>
    <t>&lt;Add comments from Data Summary Sheet&gt;</t>
  </si>
  <si>
    <t>&lt;for the Scenarios&gt;</t>
  </si>
  <si>
    <t>Scenario Descriptions:</t>
  </si>
  <si>
    <t>&lt;Add detailed description to the Scenarios&gt;</t>
  </si>
  <si>
    <t>Field Name</t>
  </si>
  <si>
    <t>Number</t>
  </si>
  <si>
    <t>SourceType</t>
  </si>
  <si>
    <t>Title</t>
  </si>
  <si>
    <t>FirstAuthor</t>
  </si>
  <si>
    <t>AdditionalAuthors</t>
  </si>
  <si>
    <t>Year</t>
  </si>
  <si>
    <t>Date</t>
  </si>
  <si>
    <t>PlaceOfPublication</t>
  </si>
  <si>
    <t>Publisher</t>
  </si>
  <si>
    <t>PageNumbers</t>
  </si>
  <si>
    <t>Table or Figure Number</t>
  </si>
  <si>
    <t>NameOfEditors</t>
  </si>
  <si>
    <t>TitleOfAnthology</t>
  </si>
  <si>
    <t>Journal</t>
  </si>
  <si>
    <t>VolumeNo</t>
  </si>
  <si>
    <t>IssueNo</t>
  </si>
  <si>
    <t>Docket Number</t>
  </si>
  <si>
    <t>Copyright</t>
  </si>
  <si>
    <t>Internet Address</t>
  </si>
  <si>
    <t xml:space="preserve"> </t>
  </si>
  <si>
    <t>Internet Access Date</t>
  </si>
  <si>
    <t>Data Type (Origin)</t>
  </si>
  <si>
    <t>Year Data Represents</t>
  </si>
  <si>
    <t>Geographical Representation</t>
  </si>
  <si>
    <t>Representativeness</t>
  </si>
  <si>
    <t>BibliographicText</t>
  </si>
  <si>
    <t>Text/Description</t>
  </si>
  <si>
    <t>Reference Source Info Lists</t>
  </si>
  <si>
    <t>Source Type</t>
  </si>
  <si>
    <t>Undefined</t>
  </si>
  <si>
    <t>Article</t>
  </si>
  <si>
    <t>Chapters in Anthology</t>
  </si>
  <si>
    <t>Separate Publication</t>
  </si>
  <si>
    <t>Measurement on Site</t>
  </si>
  <si>
    <t>Oral Communication</t>
  </si>
  <si>
    <t>Personal Written Communication</t>
  </si>
  <si>
    <t>Questionnaires</t>
  </si>
  <si>
    <t>DQI Determination</t>
  </si>
  <si>
    <t>Input/Output</t>
  </si>
  <si>
    <t>Reference (see 'Reference Source Info' worksheet)</t>
  </si>
  <si>
    <t>Source Reliability</t>
  </si>
  <si>
    <t>Temporal Correlation</t>
  </si>
  <si>
    <t>Geographical Correlation</t>
  </si>
  <si>
    <t>Technical Correlation</t>
  </si>
  <si>
    <t>Recommendations</t>
  </si>
  <si>
    <t>Determinations</t>
  </si>
  <si>
    <t>Requirements met</t>
  </si>
  <si>
    <t>OK</t>
  </si>
  <si>
    <t>DQI Methodology</t>
  </si>
  <si>
    <t>DQI Matrix (from NETL LCI&amp;C Guideline Document, adapted from Weidema and Wenaes)</t>
  </si>
  <si>
    <t>Indicator</t>
  </si>
  <si>
    <t>Score</t>
  </si>
  <si>
    <r>
      <t>Source Reliability</t>
    </r>
    <r>
      <rPr>
        <b/>
        <i/>
        <sz val="10"/>
        <rFont val="Arial"/>
        <family val="2"/>
      </rPr>
      <t xml:space="preserve"> (for most applications, source quality guidelines only factor)</t>
    </r>
  </si>
  <si>
    <t>data verified based on measurements</t>
  </si>
  <si>
    <t xml:space="preserve">data verified based on  some assumptions and/or standard science and engineering calculations </t>
  </si>
  <si>
    <t>data verified with many assumptions, or non-verified but from quality source</t>
  </si>
  <si>
    <t xml:space="preserve">qualified estimate </t>
  </si>
  <si>
    <t>non-qualified estimate</t>
  </si>
  <si>
    <t>source quality guidelines met</t>
  </si>
  <si>
    <t>source quality guidelines not met</t>
  </si>
  <si>
    <t>data cross checks, greater than or equal to 3 quality sources</t>
  </si>
  <si>
    <t>2 or less data sources available for cross check, or data sources available that do not meet quality standards</t>
  </si>
  <si>
    <t>no data available for cross check</t>
  </si>
  <si>
    <t xml:space="preserve">representative data from a sufficient sample of sites over an adequate period of time </t>
  </si>
  <si>
    <t>smaller number of site but an adequate period of time</t>
  </si>
  <si>
    <t xml:space="preserve"> sufficient number of sites but a less adequate period of time</t>
  </si>
  <si>
    <t>smaller number of sites and shorter periods or incomplete data from an adequate number of sites or periods</t>
  </si>
  <si>
    <t>representativeness unknown or incomplete data sets</t>
  </si>
  <si>
    <t>less than three years of difference to year of study/current year</t>
  </si>
  <si>
    <t>less than 6 years of difference</t>
  </si>
  <si>
    <t>less than 10 years difference</t>
  </si>
  <si>
    <t>less than 15 years difference</t>
  </si>
  <si>
    <t>age of data unknown or more than 15 years difference</t>
  </si>
  <si>
    <t>data from area under study</t>
  </si>
  <si>
    <t>average data from larger area or specific data from a close area</t>
  </si>
  <si>
    <t>data from area with similar production conditions</t>
  </si>
  <si>
    <t>data from area with slightly similar production conditions</t>
  </si>
  <si>
    <t>data from unknown area or area with very different production conditions</t>
  </si>
  <si>
    <t>Technological Correlation</t>
  </si>
  <si>
    <t>data from technology, process or materials being studied</t>
  </si>
  <si>
    <t>data from a different technology using the same process and/or materials</t>
  </si>
  <si>
    <t>data on related process or material using the same technology</t>
  </si>
  <si>
    <t>data or related process or material using a different technology</t>
  </si>
  <si>
    <t>Indicator Descriptions</t>
  </si>
  <si>
    <r>
      <t>Source Reliability --</t>
    </r>
    <r>
      <rPr>
        <sz val="10"/>
        <rFont val="Arial"/>
        <family val="2"/>
      </rPr>
      <t xml:space="preserve"> This indicator relates to the quality of the data source and the verification of the data collection methods used within the source.</t>
    </r>
  </si>
  <si>
    <r>
      <t>Data Verification --</t>
    </r>
    <r>
      <rPr>
        <sz val="10"/>
        <rFont val="Arial"/>
        <family val="2"/>
      </rPr>
      <t xml:space="preserve"> Source data that have been verified within error bounds by either the source author (with a high level of transparency) or the LCI modeler.  Verification can be done by measurement, including on-site checking, recalculation, or mass or energy balance analysis.  If the source data cannot be verified without making assumptions (i.e., not enough data are available to close the mass/energy balance), then the score should be a 2 or 3, depending on the number of assumptions.  If no source data are available, a qualified estimate from an expert in the field should receive a score of 4, and an estimate from a non-expert should receive a score of 5. Mostly applicable to primary data.</t>
    </r>
  </si>
  <si>
    <r>
      <t xml:space="preserve">Source Quality Guidelines -- </t>
    </r>
    <r>
      <rPr>
        <sz val="10"/>
        <rFont val="Arial"/>
        <family val="2"/>
      </rPr>
      <t>The highest quality source should be</t>
    </r>
  </si>
  <si>
    <t>o   From a peer reviewed journal or a government sponsored study.  If the source is an LCA, it must meet ISO requirements.</t>
  </si>
  <si>
    <t>o   Publicly available either for free or at cost, or directly representative of the process of interest.</t>
  </si>
  <si>
    <t>o   Written/published by an unbiased party.</t>
  </si>
  <si>
    <t>o   An unbiased survey of experts or process locations.</t>
  </si>
  <si>
    <t>When the source used for data is a reputable model that does not specifically meet the above criteria, it is the discretion of the modeler to determine the rank of the source.  An example for justification would be if the data have been used in published reports that met the data quality standards.</t>
  </si>
  <si>
    <r>
      <t xml:space="preserve">Data Cross-Check -- </t>
    </r>
    <r>
      <rPr>
        <sz val="10"/>
        <rFont val="Arial"/>
        <family val="2"/>
      </rPr>
      <t xml:space="preserve">The number of sources that verify the same data point or series, within reason.  As a general benchmark, a high standard is greater than or equal to three data cross checks with quality approved sources. </t>
    </r>
    <r>
      <rPr>
        <i/>
        <sz val="10"/>
        <rFont val="Arial"/>
        <family val="2"/>
      </rPr>
      <t>This typically refers to primary data, and if no other data sources are available, this can be omitted.</t>
    </r>
  </si>
  <si>
    <r>
      <t xml:space="preserve">Completeness -- </t>
    </r>
    <r>
      <rPr>
        <sz val="10"/>
        <rFont val="Arial"/>
        <family val="2"/>
      </rPr>
      <t>This indicator quantifies the statistical robustness of the source data.  This ranking is based on how many data points were taken, how representative the sample is to the studied process, and whether the data were taken for an acceptable time period to even out normal process fluctuations.  The following examples are given to help clarify this indicator.</t>
    </r>
  </si>
  <si>
    <r>
      <t>Temporal Correlation</t>
    </r>
    <r>
      <rPr>
        <sz val="10"/>
        <rFont val="Arial"/>
        <family val="2"/>
      </rPr>
      <t xml:space="preserve"> -- This indicator represents how well the time period in which the data were collected corresponds with the year of the study.  If the study is set to evaluate the use of a technology from 2000 to 2040, data from 1970 would not be very accurate.  It is important when assigning this ranking to take notice of any discrepancies between the year the source was published and the year(s) the data were collected.</t>
    </r>
  </si>
  <si>
    <r>
      <t>Geographical Correlation  --</t>
    </r>
    <r>
      <rPr>
        <sz val="10"/>
        <rFont val="Arial"/>
        <family val="2"/>
      </rPr>
      <t xml:space="preserve"> This indicator represents the appropriateness between the region of study and the source data region.  This indicator becomes important when comparing data from different countries.  For example, technological advances might reasonably be expected to develop differently in different countries, so efficiency and energy use might be very different.  This is also important when looking at best management practices for carbon mitigation.</t>
    </r>
  </si>
  <si>
    <r>
      <t xml:space="preserve">Technological Correlation -- </t>
    </r>
    <r>
      <rPr>
        <sz val="10"/>
        <rFont val="Arial"/>
        <family val="2"/>
      </rPr>
      <t>This indicator embodies all other differences that may be present between the study goals and the data source.  From the above example, using data for a type of biomass that is not being studied in the LCA should result in a lower technological representativeness ranking.</t>
    </r>
  </si>
  <si>
    <t>Steps for Applying DQM</t>
  </si>
  <si>
    <t>1) Calculate score for each unit process (UP) input. If more than one reference source is used for one input, and the score is lower, consider both scores. If an indicator does not relate to a specific source, assume N/A. If all emissions come from one source, only one score is needed</t>
  </si>
  <si>
    <t xml:space="preserve"> - when a score is determined for a particular reference source, add to 'Reference Source Info' for future use</t>
  </si>
  <si>
    <t>2) From the reference scores, determine the data quality indicator (DQI) for the unit process inputs for commissioning/decommissioning operations (when applicable)*</t>
  </si>
  <si>
    <t xml:space="preserve"> - the scores are not additive, rather, the lowest score for an indicator of a particular data input is the lowest score for the UP</t>
  </si>
  <si>
    <r>
      <t xml:space="preserve">3) Significant inputs of low quality unit processes (DQI mostly 3-5) should be varied to the minimum and maximum values </t>
    </r>
    <r>
      <rPr>
        <b/>
        <u/>
        <sz val="10"/>
        <rFont val="Arial"/>
        <family val="2"/>
      </rPr>
      <t>or</t>
    </r>
    <r>
      <rPr>
        <b/>
        <sz val="10"/>
        <rFont val="Arial"/>
        <family val="2"/>
      </rPr>
      <t xml:space="preserve"> 95 percent confidence interval of the uncertainty range. </t>
    </r>
  </si>
  <si>
    <t xml:space="preserve"> - check significance first. If the input is not significant by a long shot (or with the maximum possible value), it is not necessary to include in the UP</t>
  </si>
  <si>
    <t>4) If the change in the final result from a single unit process is greater than a threshold value, for example, 0.1 g CO2e/MJ, then the processes should be flagged for possible additional data quality refinement</t>
  </si>
  <si>
    <t xml:space="preserve"> - for example, if emissions from the total steel inputs are found to be significant during sensitivity, the DQI will be performed on the steel profile. If this is not possible (because data are not transparent/purchased), it will be listed as a future recommendation</t>
  </si>
  <si>
    <t xml:space="preserve"> - if, however, the steel inputs are significant due to a large amount of steel needed for a particular process, then the DQI on that input should be performed and the data refined if needed</t>
  </si>
  <si>
    <t>5) If the UP input is significant (with or without sensitivity), but no data refinement is possible, this is listed as a data limitation and noted in the report</t>
  </si>
  <si>
    <t>* For NETL LCI&amp;C studies, because data quality for construction is typically low, sensitivity on those inputs is already performed and the DQI does not need to be calculated. If sensitivity is not performed on construction, or sensitivity shows that a particular input is significant, then the DQI will be performed</t>
  </si>
  <si>
    <t>[Yellow-highlight cells are carried to data summary]</t>
  </si>
  <si>
    <t>Subheader as Needed</t>
  </si>
  <si>
    <t>Flow</t>
  </si>
  <si>
    <t>Notes</t>
  </si>
  <si>
    <t>Conversion Factors</t>
  </si>
  <si>
    <t>Assumption #</t>
  </si>
  <si>
    <t>Burning Stemwood in Slash Piles</t>
  </si>
  <si>
    <t>Stemwood, burned in slash piles</t>
  </si>
  <si>
    <t>Air emissions from the combustion of stemwood burned in slash piles</t>
  </si>
  <si>
    <t>United States</t>
  </si>
  <si>
    <t>Inland West</t>
  </si>
  <si>
    <t>No</t>
  </si>
  <si>
    <t>Air Emissions for Piled Slash in grams / dry Kilogram of Wood</t>
  </si>
  <si>
    <t>PM</t>
  </si>
  <si>
    <t>PM10</t>
  </si>
  <si>
    <t>PM2.5</t>
  </si>
  <si>
    <t>CO</t>
  </si>
  <si>
    <t>CO2</t>
  </si>
  <si>
    <t>CH4</t>
  </si>
  <si>
    <t>NMHC</t>
  </si>
  <si>
    <t>Methane</t>
  </si>
  <si>
    <t>(Non-Methane Hydrocarbons)</t>
  </si>
  <si>
    <t>Flame</t>
  </si>
  <si>
    <t>Smolder</t>
  </si>
  <si>
    <t>Reference</t>
  </si>
  <si>
    <t>b</t>
  </si>
  <si>
    <t>a</t>
  </si>
  <si>
    <t>Combustion Phases by Size Class</t>
  </si>
  <si>
    <t>Residual</t>
  </si>
  <si>
    <t>0-1/4 inch</t>
  </si>
  <si>
    <t>1/4 - 1 inch</t>
  </si>
  <si>
    <t>Assumed for Crown</t>
  </si>
  <si>
    <t>1 - 3 inches</t>
  </si>
  <si>
    <t>3 - 9 inches</t>
  </si>
  <si>
    <t>Assumed for Stem</t>
  </si>
  <si>
    <t>9 - 20 inches</t>
  </si>
  <si>
    <t>lb/dry-ton</t>
  </si>
  <si>
    <t>kg/dry-kg</t>
  </si>
  <si>
    <t>stem_residual</t>
  </si>
  <si>
    <t>stem_flame</t>
  </si>
  <si>
    <t>stem_smolder</t>
  </si>
  <si>
    <t>ef_pm_flame</t>
  </si>
  <si>
    <t>ef_pm10_flame</t>
  </si>
  <si>
    <t>ef_pm25_flame</t>
  </si>
  <si>
    <t>ef_co_flame</t>
  </si>
  <si>
    <t>ef_co2_flame</t>
  </si>
  <si>
    <t>ef_ch4_flame</t>
  </si>
  <si>
    <t>ef_nmhc_flame</t>
  </si>
  <si>
    <t>ef_pm25_smold</t>
  </si>
  <si>
    <t>ef_pm10_smold</t>
  </si>
  <si>
    <t>ef_pm_smold</t>
  </si>
  <si>
    <t>ef_co_smold</t>
  </si>
  <si>
    <t>stem_pm</t>
  </si>
  <si>
    <t>stem_pm10</t>
  </si>
  <si>
    <t>stem_pm25</t>
  </si>
  <si>
    <t>stem_co</t>
  </si>
  <si>
    <t>stem_co2</t>
  </si>
  <si>
    <t>stem_ch4</t>
  </si>
  <si>
    <t>stem_nmhc</t>
  </si>
  <si>
    <t>kg/kg</t>
  </si>
  <si>
    <t>ef_co2_smold</t>
  </si>
  <si>
    <t>ef_ch4_smold</t>
  </si>
  <si>
    <t>ef_nmhc_smold</t>
  </si>
  <si>
    <t>stem_flame*ef_pm_flame+(stem_smolder+stem_residual)*ef_pm_smold</t>
  </si>
  <si>
    <t>stem_flame*ef_pm10_flame+(stem_smolder+stem_residual)*ef_pm10_smold</t>
  </si>
  <si>
    <t>stem_flame*ef_pm25_flame+(stem_smolder+stem_residual)*ef_pm25_smold</t>
  </si>
  <si>
    <t>stem_flame*ef_co_flame+(stem_smolder+stem_residual)*ef_co_smold</t>
  </si>
  <si>
    <t>stem_flame*ef_co2_flame+(stem_smolder+stem_residual)*ef_co2_smold</t>
  </si>
  <si>
    <t>stem_flame*ef_ch4_flame+(stem_smolder+stem_residual)*ef_ch4_smold</t>
  </si>
  <si>
    <t>stem_flame*ef_nmhc_flame+(stem_smolder+stem_residual)*ef_nmhc_smold</t>
  </si>
  <si>
    <t>[dimensionless] Fraction of stem that combusts in flame phase</t>
  </si>
  <si>
    <t>[dimensionless] Fraction of stem that combusts in smoldering phase</t>
  </si>
  <si>
    <t>[dimensionless] Fraction of stem that combusts in residual phase</t>
  </si>
  <si>
    <t>[kg/kg] Emission factor for PM in flame phase</t>
  </si>
  <si>
    <t>[kg/kg] Emission factor for PM10 in flame phase</t>
  </si>
  <si>
    <t>[kg/kg] Emission factor for PM2.5 in flame phase</t>
  </si>
  <si>
    <t>[kg/kg] Emission factor for CO in flame phase</t>
  </si>
  <si>
    <r>
      <t>[kg/kg] Emission factor for CO</t>
    </r>
    <r>
      <rPr>
        <sz val="10"/>
        <rFont val="Calibri"/>
        <family val="2"/>
      </rPr>
      <t>₂</t>
    </r>
    <r>
      <rPr>
        <sz val="10"/>
        <rFont val="Arial"/>
        <family val="2"/>
      </rPr>
      <t xml:space="preserve"> in flame phase</t>
    </r>
  </si>
  <si>
    <r>
      <t>[kg/kg] Emission factor for CH</t>
    </r>
    <r>
      <rPr>
        <sz val="10"/>
        <rFont val="Calibri"/>
        <family val="2"/>
      </rPr>
      <t>₄</t>
    </r>
    <r>
      <rPr>
        <sz val="10"/>
        <rFont val="Arial"/>
        <family val="2"/>
      </rPr>
      <t xml:space="preserve"> in flame phase</t>
    </r>
  </si>
  <si>
    <t>[kg/kg] Emission factor for non-methane hydrocarbons in flame phase</t>
  </si>
  <si>
    <t>[kg/kg] Emission factor for PM in smoldering or residual phases</t>
  </si>
  <si>
    <t>[kg/kg] Emission factor for PM10 in smoldering or residual phases</t>
  </si>
  <si>
    <t>[kg/kg] Emission factor for PM2.5 in smoldering or residual phases</t>
  </si>
  <si>
    <t>[kg/kg] Emission factor for CO in smoldering or residual phases</t>
  </si>
  <si>
    <t>[kg/kg] Emission factor for CO₂ in smoldering or residual phases</t>
  </si>
  <si>
    <t>[kg/kg] Emission factor for CH₄ in smoldering or residual phases</t>
  </si>
  <si>
    <t>[kg/kg] Emission factor for non-methane hydrocarbons in smoldering or residual phases</t>
  </si>
  <si>
    <t>[kg/kg] PM emissions for stem combustion</t>
  </si>
  <si>
    <t>[kg/kg] PM10 emissions for stem combustion</t>
  </si>
  <si>
    <t>[kg/kg] PM2.5 emissions for stem combustion</t>
  </si>
  <si>
    <t>[kg/kg] CO emissions for stem combustion</t>
  </si>
  <si>
    <r>
      <t>[kg/kg] CO</t>
    </r>
    <r>
      <rPr>
        <sz val="10"/>
        <rFont val="Calibri"/>
        <family val="2"/>
      </rPr>
      <t>₂</t>
    </r>
    <r>
      <rPr>
        <sz val="10"/>
        <rFont val="Arial"/>
        <family val="2"/>
      </rPr>
      <t xml:space="preserve"> emissions for stem combustion</t>
    </r>
  </si>
  <si>
    <r>
      <t>[kg/kg] CH</t>
    </r>
    <r>
      <rPr>
        <sz val="10"/>
        <rFont val="Calibri"/>
        <family val="2"/>
      </rPr>
      <t>₄</t>
    </r>
    <r>
      <rPr>
        <sz val="10"/>
        <rFont val="Arial"/>
        <family val="2"/>
      </rPr>
      <t xml:space="preserve"> emissions for stem combustion</t>
    </r>
  </si>
  <si>
    <t>[kg/kg] Non-methane hydrocarbon emissions for stem combustion</t>
  </si>
  <si>
    <t>This unit process provides a summary of relevant input and output flows associated with burning stemwood in slash piles at the landing or in the woods.</t>
  </si>
  <si>
    <r>
      <t>Note: All inputs and outputs are normalized per the reference flow (e.g., per kg</t>
    </r>
    <r>
      <rPr>
        <b/>
        <sz val="10"/>
        <color indexed="8"/>
        <rFont val="Arial"/>
        <family val="2"/>
      </rPr>
      <t xml:space="preserve"> </t>
    </r>
    <r>
      <rPr>
        <sz val="10"/>
        <color indexed="8"/>
        <rFont val="Arial"/>
        <family val="2"/>
      </rPr>
      <t>of dry stemwood)</t>
    </r>
  </si>
  <si>
    <t>Processes\NETL Power\Power 2012\Saline Aquifer</t>
  </si>
  <si>
    <t>Database</t>
  </si>
  <si>
    <t>NETL Comp DB with TAR Models Loaded 07132012 - Loaded 10052012 [C:\Users\558108\Documents\GaBi\DB\Converted DBs to GaBi 5.0 Format\NETL Comp DB with TAR Models Loaded 07132012 - Loaded 10052012.GabiDB]</t>
  </si>
  <si>
    <t>u-so - Unit process, single operation</t>
  </si>
  <si>
    <t>Documentation</t>
  </si>
  <si>
    <t>Process information</t>
  </si>
  <si>
    <t>Key information</t>
  </si>
  <si>
    <t>Treatment, standards, routes</t>
  </si>
  <si>
    <t>Mix and location types</t>
  </si>
  <si>
    <t>Further quantitative specifications</t>
  </si>
  <si>
    <t>Synonyms</t>
  </si>
  <si>
    <t>Complementing processes</t>
  </si>
  <si>
    <t>Statistical classification</t>
  </si>
  <si>
    <t>General comment</t>
  </si>
  <si>
    <t>Quantitative reference</t>
  </si>
  <si>
    <t>Type of quantitative reference</t>
  </si>
  <si>
    <t>Reference flow(s)</t>
  </si>
  <si>
    <t>Functional unit, production period, or other parameter</t>
  </si>
  <si>
    <t>Time representativeness</t>
  </si>
  <si>
    <t>Reference year</t>
  </si>
  <si>
    <t>Data set valid until</t>
  </si>
  <si>
    <t>Geography</t>
  </si>
  <si>
    <t>Meridian</t>
  </si>
  <si>
    <t>Latitude</t>
  </si>
  <si>
    <t>Geographical representativeness</t>
  </si>
  <si>
    <t>Technological representativeness</t>
  </si>
  <si>
    <t>Technology description including background system</t>
  </si>
  <si>
    <t>Included data sets</t>
  </si>
  <si>
    <t>Technical purpose of product or process</t>
  </si>
  <si>
    <t>Pictogramme of technology</t>
  </si>
  <si>
    <t>No image</t>
  </si>
  <si>
    <t>Flow diagram(s) or picture(s)</t>
  </si>
  <si>
    <t>Mathematical model</t>
  </si>
  <si>
    <t>Model description</t>
  </si>
  <si>
    <t>Modelling and validation</t>
  </si>
  <si>
    <t>LCI method and allocation</t>
  </si>
  <si>
    <t>LCI method principle</t>
  </si>
  <si>
    <t>Deviation from LCI method principle/explanations</t>
  </si>
  <si>
    <t>LCI method approaches</t>
  </si>
  <si>
    <t>Deviations from LCI method approaches/explanations</t>
  </si>
  <si>
    <t>Modeling constants</t>
  </si>
  <si>
    <t>Deviation from Modeling constants / explanations</t>
  </si>
  <si>
    <t>LCA methodology report</t>
  </si>
  <si>
    <t>Data sources and handling</t>
  </si>
  <si>
    <t>Data cut-off and completeness principles</t>
  </si>
  <si>
    <t>Deviation from data cut-off and completeness principles / explanations</t>
  </si>
  <si>
    <t>Data selection and combination principles</t>
  </si>
  <si>
    <t>Deviation from data selection and combination principles / explanations</t>
  </si>
  <si>
    <t>Data treatment and extrapolations principles</t>
  </si>
  <si>
    <t>Deviation from data treatment and extrapolations principles / explanations</t>
  </si>
  <si>
    <t>Data handling report</t>
  </si>
  <si>
    <t>Data source(s) used for this data set</t>
  </si>
  <si>
    <t>Percentage supply or production covered</t>
  </si>
  <si>
    <t>Annual supply or production volume</t>
  </si>
  <si>
    <t>Sampling procedure</t>
  </si>
  <si>
    <t>Data collection period</t>
  </si>
  <si>
    <t>Uncertainty adjustments</t>
  </si>
  <si>
    <t>Use advice for data set</t>
  </si>
  <si>
    <t>Supported impact assessment methods</t>
  </si>
  <si>
    <t>Validation</t>
  </si>
  <si>
    <t>Review</t>
  </si>
  <si>
    <t>Compliance declarations</t>
  </si>
  <si>
    <t>Compliance system</t>
  </si>
  <si>
    <t>Overall compliance</t>
  </si>
  <si>
    <t>Nomenclature and hierarchy compliance</t>
  </si>
  <si>
    <t>Methodological compliance</t>
  </si>
  <si>
    <t>Review compliance</t>
  </si>
  <si>
    <t>Documentation compliance</t>
  </si>
  <si>
    <t>Administrative information</t>
  </si>
  <si>
    <t>Commissioner and goal</t>
  </si>
  <si>
    <t>Commissioner of data set</t>
  </si>
  <si>
    <t>Project</t>
  </si>
  <si>
    <t>Intended applications</t>
  </si>
  <si>
    <t>Dataset generator/modeller</t>
  </si>
  <si>
    <t>Data entry by</t>
  </si>
  <si>
    <t>Converted dataset from</t>
  </si>
  <si>
    <t>Official approval of data set by producer/operator</t>
  </si>
  <si>
    <t>Publication and ownership</t>
  </si>
  <si>
    <t>Workflow and publication status</t>
  </si>
  <si>
    <t>Working draft</t>
  </si>
  <si>
    <t>Unchanged republication of</t>
  </si>
  <si>
    <t>Registration authority</t>
  </si>
  <si>
    <t>Registration number</t>
  </si>
  <si>
    <t>Entities or persons with exclusive access to this data set</t>
  </si>
  <si>
    <t>License type</t>
  </si>
  <si>
    <t>Free of charge for all users and uses</t>
  </si>
  <si>
    <t>Access and use restrictions</t>
  </si>
  <si>
    <t>Owner of the data set</t>
  </si>
  <si>
    <t>Minimum</t>
  </si>
  <si>
    <t>Maximum</t>
  </si>
  <si>
    <t>Standard deviation</t>
  </si>
  <si>
    <t>Comment, units, defaults</t>
  </si>
  <si>
    <t>No statement</t>
  </si>
  <si>
    <t>Inputs</t>
  </si>
  <si>
    <t>Quantity</t>
  </si>
  <si>
    <t>Tracked flows</t>
  </si>
  <si>
    <t>Comment</t>
  </si>
  <si>
    <t>Outputs</t>
  </si>
  <si>
    <t>Flow costs</t>
  </si>
  <si>
    <t>Inputs/Outputs</t>
  </si>
  <si>
    <t>Price</t>
  </si>
  <si>
    <t>Overhead ratio</t>
  </si>
  <si>
    <t>Cost</t>
  </si>
  <si>
    <t>Machine costs</t>
  </si>
  <si>
    <t>Machine</t>
  </si>
  <si>
    <t>Cycle time</t>
  </si>
  <si>
    <t>Direct cost per hour</t>
  </si>
  <si>
    <t>Personnel costs</t>
  </si>
  <si>
    <t>Employees</t>
  </si>
  <si>
    <t>Hourly wage</t>
  </si>
  <si>
    <t>LCWE</t>
  </si>
  <si>
    <t>Alias/factor</t>
  </si>
  <si>
    <t>Qualified working time (QWT): Defaults</t>
  </si>
  <si>
    <t>internal</t>
  </si>
  <si>
    <t>external</t>
  </si>
  <si>
    <t>GQL A</t>
  </si>
  <si>
    <t>Working time (LCWE)</t>
  </si>
  <si>
    <t>Seconds worked</t>
  </si>
  <si>
    <t>(No statement)</t>
  </si>
  <si>
    <t>GQL B</t>
  </si>
  <si>
    <t>GQL C</t>
  </si>
  <si>
    <t>GQL D</t>
  </si>
  <si>
    <t>GQL E</t>
  </si>
  <si>
    <t>Health and Safety (HSWT): Defaults</t>
  </si>
  <si>
    <t>Lethal accidents</t>
  </si>
  <si>
    <t>Number (LCWE)</t>
  </si>
  <si>
    <t>Cases</t>
  </si>
  <si>
    <t>Serious non-lethal accidents</t>
  </si>
  <si>
    <t>Unhealthy labour conditions</t>
  </si>
  <si>
    <t>Humanity of working conditions (HWT): Defaults</t>
  </si>
  <si>
    <t>Actual women employment</t>
  </si>
  <si>
    <t>Child labour</t>
  </si>
  <si>
    <t>Discrimination in job access</t>
  </si>
  <si>
    <t>Forced labour</t>
  </si>
  <si>
    <t>Hazardous child labour</t>
  </si>
  <si>
    <t>No collective bargaining</t>
  </si>
  <si>
    <t>No right to organise</t>
  </si>
  <si>
    <t>Unequal remuneration</t>
  </si>
  <si>
    <t>This unit process provides a summary of relevant input and output flows associated with burning stemwood in slash piles at the landing or in the woods. The reference flow of this unit process is: 1 kg of Stemwood, burned in slash piles</t>
  </si>
  <si>
    <t>[kg/kg] Emission factor for CO₂ in flame phase</t>
  </si>
  <si>
    <t>[kg/kg] Emission factor for CH₄ in flame phase</t>
  </si>
  <si>
    <t>[kg/kg] CO₂ emissions for stem combustion</t>
  </si>
  <si>
    <t>[kg/kg] CH₄ emissions for stem combustion</t>
  </si>
  <si>
    <t>GaBi 5 Import</t>
  </si>
  <si>
    <t>Data Summary page formatted for importation into the GaBi 5</t>
  </si>
  <si>
    <t>GaBi 6</t>
  </si>
  <si>
    <t>Emission_Factors</t>
  </si>
  <si>
    <t>Calculations supporting the emission factors provided in the Data Summary sheet</t>
  </si>
  <si>
    <t>MCE</t>
  </si>
  <si>
    <t>NOx</t>
  </si>
  <si>
    <t>NH3</t>
  </si>
  <si>
    <t>VOC</t>
  </si>
  <si>
    <t>SO2</t>
  </si>
  <si>
    <t>Methanol</t>
  </si>
  <si>
    <t>Formaldehyde</t>
  </si>
  <si>
    <t>Elemental Carbon</t>
  </si>
  <si>
    <t>Organic Carbon</t>
  </si>
  <si>
    <t>Ammonia</t>
  </si>
  <si>
    <t>stem_oc</t>
  </si>
  <si>
    <t>stem_ec</t>
  </si>
  <si>
    <t>stem_nox</t>
  </si>
  <si>
    <t>stem_voc</t>
  </si>
  <si>
    <t>stem_so2</t>
  </si>
  <si>
    <t>stem_meth</t>
  </si>
  <si>
    <t>stem_form</t>
  </si>
  <si>
    <t>stem_nh3</t>
  </si>
  <si>
    <t>ef_ec_flame</t>
  </si>
  <si>
    <t>ef_oc_flame</t>
  </si>
  <si>
    <t>ef_nox_flame</t>
  </si>
  <si>
    <t>ef_nh3_flame</t>
  </si>
  <si>
    <t>ef_voc_flame</t>
  </si>
  <si>
    <t>ef_so2_flame</t>
  </si>
  <si>
    <t>ef_meth_flame</t>
  </si>
  <si>
    <t>ef_form_flame</t>
  </si>
  <si>
    <t>ef_ec_smold</t>
  </si>
  <si>
    <t>ef_oc_smold</t>
  </si>
  <si>
    <t>ef_nox_smold</t>
  </si>
  <si>
    <t>ef_nh3_smold</t>
  </si>
  <si>
    <t>ef_voc_smold</t>
  </si>
  <si>
    <t>ef_so2_smold</t>
  </si>
  <si>
    <t>ef_meth_smold</t>
  </si>
  <si>
    <t>ef_form_smold</t>
  </si>
  <si>
    <t>stem_flame*ef_ec_flame+(stem_smolder+stem_residual)*ef_ec_smold</t>
  </si>
  <si>
    <t>stem_flame*ef_oc_flame+(stem_smolder+stem_residual)*ef_oc_smold</t>
  </si>
  <si>
    <t>stem_flame*ef_nox_flame+(stem_smolder+stem_residual)*ef_nox_smold</t>
  </si>
  <si>
    <t>stem_flame*ef_nh3_flame+(stem_smolder+stem_residual)*ef_nh3_smold</t>
  </si>
  <si>
    <t>stem_flame*ef_voc_flame+(stem_smolder+stem_residual)*ef_voc_smold</t>
  </si>
  <si>
    <t>stem_flame*ef_so2_flame+(stem_smolder+stem_residual)*ef_so2_smold</t>
  </si>
  <si>
    <t>stem_flame*ef_meth_flame+(stem_smolder+stem_residual)*ef_meth_smold</t>
  </si>
  <si>
    <t>stem_flame*ef_form_flame+(stem_smolder+stem_residual)*ef_form_smold</t>
  </si>
  <si>
    <t>[kg/kg] Emission factor for elemental carbon in flame phase</t>
  </si>
  <si>
    <t>[kg/kg] Emission factor for organic carbon in flame phase</t>
  </si>
  <si>
    <t>[kg/kg] Emission factor for NOx in flame phase</t>
  </si>
  <si>
    <r>
      <t>[kg/kg] Emission factor for NH</t>
    </r>
    <r>
      <rPr>
        <sz val="10"/>
        <rFont val="Calibri"/>
        <family val="2"/>
      </rPr>
      <t>₃</t>
    </r>
    <r>
      <rPr>
        <sz val="10"/>
        <rFont val="Arial"/>
        <family val="2"/>
      </rPr>
      <t xml:space="preserve"> in flame phase</t>
    </r>
  </si>
  <si>
    <t>[kg/kg] Emission factor for VOCs in flame phase</t>
  </si>
  <si>
    <r>
      <t>[kg/kg] Emission factor for SO</t>
    </r>
    <r>
      <rPr>
        <sz val="10"/>
        <rFont val="Calibri"/>
        <family val="2"/>
      </rPr>
      <t>₂</t>
    </r>
    <r>
      <rPr>
        <sz val="10"/>
        <rFont val="Arial"/>
        <family val="2"/>
      </rPr>
      <t xml:space="preserve"> in flame phase</t>
    </r>
  </si>
  <si>
    <t>[kg/kg] Emission factor for methanol in flame phase</t>
  </si>
  <si>
    <t>[kg/kg] Emission factor for formaldehyde in flame phase</t>
  </si>
  <si>
    <t>[kg/kg] Emission factor for elemental carbon in smoldering or residual phases</t>
  </si>
  <si>
    <t>[kg/kg] Emission factor for organic carbon in smoldering or residual phases</t>
  </si>
  <si>
    <t>[kg/kg] Emission factor for NOx in smoldering or residual phases</t>
  </si>
  <si>
    <t>[kg/kg] Emission factor for NH₃ in smoldering or residual phases</t>
  </si>
  <si>
    <t>[kg/kg] Emission factor for VOCs in smoldering or residual phases</t>
  </si>
  <si>
    <t>[kg/kg] Emission factor for SO₂ in smoldering or residual phases</t>
  </si>
  <si>
    <t>[kg/kg] Emission factor for methanol in smoldering or residual phases</t>
  </si>
  <si>
    <t>[kg/kg] Emission factor for formaldehyde in smoldering or residual phases</t>
  </si>
  <si>
    <t>[kg/kg] Elemental carbon emissions for stem combustion</t>
  </si>
  <si>
    <t>[kg/kg] Organic carbon for stem combustion</t>
  </si>
  <si>
    <t>[kg/kg] NOx emissions for stem combustion</t>
  </si>
  <si>
    <t>[kg/kg] NH₃ emissions for stem combustion</t>
  </si>
  <si>
    <t>[kg/kg] VOC emissions for stem combustion</t>
  </si>
  <si>
    <t>[kg/kg] SO₂ emissions for stem combustion</t>
  </si>
  <si>
    <t>[kg/kg] Methanol emissions for stem combustion</t>
  </si>
  <si>
    <t>[kg/kg] Formaldehyde emissions for stem combustion</t>
  </si>
  <si>
    <t>Ammonia [Inorganic emissions to air]</t>
  </si>
  <si>
    <t>Sulphur dioxide [Inorganic emissions to air]</t>
  </si>
  <si>
    <t>Nitrogen oxides [Inorganic emissions to air]</t>
  </si>
  <si>
    <t>Elemental carbon [emission to air]</t>
  </si>
  <si>
    <t>Organic carbon [emission to air</t>
  </si>
  <si>
    <t>[Resource] Carbon dioxide uptake for 1 kg dry stemwood</t>
  </si>
  <si>
    <t>Air Emissions for Piled Slash</t>
  </si>
  <si>
    <t>[kg/kg] Emission factor for NH₃ in flame phase</t>
  </si>
  <si>
    <t>[kg/kg] Emission factor for SO₂ in flame phase</t>
  </si>
  <si>
    <t>VOC (unspecified) [Organic emissions to air]</t>
  </si>
  <si>
    <t>Methanol [Group NMVOC to air]</t>
  </si>
  <si>
    <t>Formaldehyde (methanal) [Group NMVOC to air]</t>
  </si>
  <si>
    <t>Burning, Stemwood in Slash Piles, INW</t>
  </si>
  <si>
    <t>CO2 Non Fossil</t>
  </si>
  <si>
    <t>Calculated Decimal Percent</t>
  </si>
  <si>
    <t>Modeling Biomass Collection and Woods Processing Life-Cycle Analysis</t>
  </si>
  <si>
    <t>Development of Emissions Inventory Methods for Wildland Fire</t>
  </si>
  <si>
    <t>Consume 3.0 User's Guide</t>
  </si>
  <si>
    <t>Leonard Johnson</t>
  </si>
  <si>
    <t>Battye, W</t>
  </si>
  <si>
    <t>Prichard, S</t>
  </si>
  <si>
    <t>Bruce Lippke
Elaine Oneil</t>
  </si>
  <si>
    <t>Battye, R</t>
  </si>
  <si>
    <t>R Ottmar and G Anderson</t>
  </si>
  <si>
    <t>2012</t>
  </si>
  <si>
    <t>2002</t>
  </si>
  <si>
    <t>2006</t>
  </si>
  <si>
    <t>Forest Products Journal</t>
  </si>
  <si>
    <t>64</t>
  </si>
  <si>
    <t>4</t>
  </si>
  <si>
    <t>Inner Northwest</t>
  </si>
  <si>
    <t xml:space="preserve">Johnson, L., Lippke, B., &amp; Oneil, E. (2012). Modeling Biomass Collection and Woods Processing Life-Cycle Analysis. Forest Products Journal, 62(4), 258-272. </t>
  </si>
  <si>
    <t>Battye, W and R Battye.  2002.  Development of Emissions Inventory Methods for Wildland Fire.  Final Report for Environmental Protection Agency, Research Triangle  Park, North Carolina.  EPA Contract No 68-D-98-046.  February.  77p.</t>
  </si>
  <si>
    <t>Prichard, S, R Ottmar and G Anderson.  2006.  Consume 3.0 User's Guide.  Pacific Wildland Fire Sciences Laboratory, Pacific Northwest Research Station, USDA Forest Service.  Seattle, Washington.   231p.</t>
  </si>
  <si>
    <t>Combustion emissions</t>
  </si>
  <si>
    <t>N/A</t>
  </si>
  <si>
    <t>This unit process is composed of this document and the file, DF_Stage1_O_Burning_Stemwood_in_Slash_ Piles_2013.01.docx, which provides additional details regarding calculations, data quality, and references as relevant.</t>
  </si>
</sst>
</file>

<file path=xl/styles.xml><?xml version="1.0" encoding="utf-8"?>
<styleSheet xmlns="http://schemas.openxmlformats.org/spreadsheetml/2006/main" xmlns:mc="http://schemas.openxmlformats.org/markup-compatibility/2006" xmlns:x14ac="http://schemas.microsoft.com/office/spreadsheetml/2009/9/ac" mc:Ignorable="x14ac">
  <numFmts count="13">
    <numFmt numFmtId="8" formatCode="&quot;$&quot;#,##0.00_);[Red]\(&quot;$&quot;#,##0.00\)"/>
    <numFmt numFmtId="43" formatCode="_(* #,##0.00_);_(* \(#,##0.00\);_(* &quot;-&quot;??_);_(@_)"/>
    <numFmt numFmtId="164" formatCode="0.0000"/>
    <numFmt numFmtId="165" formatCode="0.000"/>
    <numFmt numFmtId="166" formatCode="0.000000"/>
    <numFmt numFmtId="167" formatCode="_ [$€-2]\ * #,##0.00_ ;_ [$€-2]\ * \-#,##0.00_ ;_ [$€-2]\ * &quot;-&quot;??_ "/>
    <numFmt numFmtId="168" formatCode="mmm\ dd\,\ yyyy"/>
    <numFmt numFmtId="169" formatCode="mmm\-yyyy"/>
    <numFmt numFmtId="170" formatCode="yyyy"/>
    <numFmt numFmtId="171" formatCode="[=0]&quot;&quot;;General"/>
    <numFmt numFmtId="172" formatCode="0.00E+0;[=0]&quot;-&quot;;0.00E+0"/>
    <numFmt numFmtId="173" formatCode="0.00000"/>
    <numFmt numFmtId="174" formatCode="[$-409]m/d/yy\ h:mm\ AM/PM;@"/>
  </numFmts>
  <fonts count="56" x14ac:knownFonts="1">
    <font>
      <sz val="11"/>
      <color theme="1"/>
      <name val="Calibri"/>
      <family val="2"/>
      <scheme val="minor"/>
    </font>
    <font>
      <sz val="11"/>
      <color theme="1"/>
      <name val="Calibri"/>
      <family val="2"/>
      <scheme val="minor"/>
    </font>
    <font>
      <b/>
      <sz val="11"/>
      <color theme="3"/>
      <name val="Calibri"/>
      <family val="2"/>
      <scheme val="minor"/>
    </font>
    <font>
      <b/>
      <sz val="11"/>
      <color theme="1"/>
      <name val="Calibri"/>
      <family val="2"/>
      <scheme val="minor"/>
    </font>
    <font>
      <sz val="10"/>
      <name val="Arial"/>
      <family val="2"/>
    </font>
    <font>
      <b/>
      <sz val="16"/>
      <color indexed="18"/>
      <name val="Arial"/>
      <family val="2"/>
    </font>
    <font>
      <b/>
      <sz val="10"/>
      <name val="Arial"/>
      <family val="2"/>
    </font>
    <font>
      <b/>
      <i/>
      <sz val="10"/>
      <name val="Arial"/>
      <family val="2"/>
    </font>
    <font>
      <i/>
      <sz val="10"/>
      <name val="Arial"/>
      <family val="2"/>
    </font>
    <font>
      <sz val="10"/>
      <color indexed="12"/>
      <name val="Arial"/>
      <family val="2"/>
    </font>
    <font>
      <b/>
      <sz val="10"/>
      <color indexed="12"/>
      <name val="Arial"/>
      <family val="2"/>
    </font>
    <font>
      <b/>
      <u/>
      <sz val="10"/>
      <name val="Arial"/>
      <family val="2"/>
    </font>
    <font>
      <sz val="10"/>
      <color rgb="FF000000"/>
      <name val="Arial"/>
      <family val="2"/>
    </font>
    <font>
      <b/>
      <sz val="10"/>
      <color indexed="8"/>
      <name val="Arial"/>
      <family val="2"/>
    </font>
    <font>
      <sz val="10"/>
      <color indexed="8"/>
      <name val="Arial"/>
      <family val="2"/>
    </font>
    <font>
      <sz val="10"/>
      <color theme="1"/>
      <name val="Arial"/>
      <family val="2"/>
    </font>
    <font>
      <sz val="10"/>
      <color indexed="10"/>
      <name val="Arial"/>
      <family val="2"/>
    </font>
    <font>
      <b/>
      <sz val="8"/>
      <color indexed="81"/>
      <name val="Tahoma"/>
      <family val="2"/>
    </font>
    <font>
      <sz val="8"/>
      <color indexed="81"/>
      <name val="Tahoma"/>
      <family val="2"/>
    </font>
    <font>
      <b/>
      <sz val="16"/>
      <color theme="3"/>
      <name val="Arial"/>
      <family val="2"/>
    </font>
    <font>
      <b/>
      <i/>
      <sz val="11"/>
      <color theme="1"/>
      <name val="Calibri"/>
      <family val="2"/>
      <scheme val="minor"/>
    </font>
    <font>
      <b/>
      <i/>
      <sz val="10"/>
      <color theme="1"/>
      <name val="Arial"/>
      <family val="2"/>
    </font>
    <font>
      <b/>
      <sz val="14"/>
      <color theme="1"/>
      <name val="Calibri"/>
      <family val="2"/>
      <scheme val="minor"/>
    </font>
    <font>
      <b/>
      <i/>
      <sz val="10"/>
      <color indexed="12"/>
      <name val="Arial"/>
      <family val="2"/>
    </font>
    <font>
      <u/>
      <sz val="10"/>
      <color indexed="12"/>
      <name val="Arial"/>
      <family val="2"/>
    </font>
    <font>
      <b/>
      <u/>
      <sz val="14"/>
      <name val="Arial"/>
      <family val="2"/>
    </font>
    <font>
      <b/>
      <i/>
      <u/>
      <sz val="10"/>
      <name val="Arial"/>
      <family val="2"/>
    </font>
    <font>
      <sz val="9"/>
      <name val="Arial"/>
      <family val="2"/>
    </font>
    <font>
      <i/>
      <sz val="9"/>
      <name val="Arial"/>
      <family val="2"/>
    </font>
    <font>
      <b/>
      <sz val="12"/>
      <name val="Times New Roman"/>
      <family val="1"/>
    </font>
    <font>
      <sz val="12"/>
      <name val="Times New Roman"/>
      <family val="1"/>
    </font>
    <font>
      <b/>
      <sz val="14"/>
      <color theme="1"/>
      <name val="Arial"/>
      <family val="2"/>
    </font>
    <font>
      <b/>
      <sz val="10"/>
      <color theme="1"/>
      <name val="Arial"/>
      <family val="2"/>
    </font>
    <font>
      <b/>
      <i/>
      <sz val="12"/>
      <color theme="1"/>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u/>
      <sz val="9.35"/>
      <color theme="10"/>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2"/>
      <name val="Arial"/>
      <family val="2"/>
    </font>
    <font>
      <sz val="9"/>
      <name val="Helv"/>
      <family val="2"/>
    </font>
    <font>
      <b/>
      <sz val="18"/>
      <color indexed="56"/>
      <name val="Cambria"/>
      <family val="2"/>
    </font>
    <font>
      <b/>
      <sz val="11"/>
      <color indexed="8"/>
      <name val="Calibri"/>
      <family val="2"/>
    </font>
    <font>
      <sz val="11"/>
      <color indexed="10"/>
      <name val="Calibri"/>
      <family val="2"/>
    </font>
    <font>
      <sz val="10"/>
      <name val="Calibri"/>
      <family val="2"/>
    </font>
    <font>
      <sz val="11"/>
      <color rgb="FF3F3F76"/>
      <name val="Calibri"/>
      <family val="2"/>
      <scheme val="minor"/>
    </font>
  </fonts>
  <fills count="41">
    <fill>
      <patternFill patternType="none"/>
    </fill>
    <fill>
      <patternFill patternType="gray125"/>
    </fill>
    <fill>
      <patternFill patternType="solid">
        <fgColor indexed="43"/>
        <bgColor indexed="64"/>
      </patternFill>
    </fill>
    <fill>
      <patternFill patternType="solid">
        <fgColor indexed="22"/>
        <bgColor indexed="64"/>
      </patternFill>
    </fill>
    <fill>
      <patternFill patternType="solid">
        <fgColor theme="0" tint="-0.14999847407452621"/>
        <bgColor indexed="64"/>
      </patternFill>
    </fill>
    <fill>
      <patternFill patternType="solid">
        <fgColor theme="0"/>
        <bgColor indexed="64"/>
      </patternFill>
    </fill>
    <fill>
      <patternFill patternType="solid">
        <fgColor rgb="FFFFFF00"/>
        <bgColor indexed="64"/>
      </patternFill>
    </fill>
    <fill>
      <patternFill patternType="solid">
        <fgColor indexed="9"/>
        <bgColor indexed="64"/>
      </patternFill>
    </fill>
    <fill>
      <patternFill patternType="solid">
        <fgColor rgb="FFCCFFCC"/>
        <bgColor indexed="64"/>
      </patternFill>
    </fill>
    <fill>
      <patternFill patternType="solid">
        <fgColor indexed="41"/>
        <bgColor indexed="64"/>
      </patternFill>
    </fill>
    <fill>
      <patternFill patternType="solid">
        <fgColor indexed="44"/>
        <bgColor indexed="64"/>
      </patternFill>
    </fill>
    <fill>
      <patternFill patternType="solid">
        <fgColor rgb="FF99C2FF"/>
        <bgColor indexed="64"/>
      </patternFill>
    </fill>
    <fill>
      <patternFill patternType="solid">
        <fgColor indexed="47"/>
        <bgColor indexed="64"/>
      </patternFill>
    </fill>
    <fill>
      <patternFill patternType="solid">
        <fgColor theme="2"/>
        <bgColor indexed="64"/>
      </patternFill>
    </fill>
    <fill>
      <patternFill patternType="solid">
        <fgColor indexed="55"/>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31"/>
        <bgColor indexed="8"/>
      </patternFill>
    </fill>
    <fill>
      <patternFill patternType="solid">
        <fgColor indexed="43"/>
        <bgColor indexed="8"/>
      </patternFill>
    </fill>
    <fill>
      <patternFill patternType="solid">
        <fgColor indexed="63"/>
        <bgColor indexed="8"/>
      </patternFill>
    </fill>
    <fill>
      <patternFill patternType="solid">
        <fgColor rgb="FFFFCC99"/>
      </patternFill>
    </fill>
  </fills>
  <borders count="66">
    <border>
      <left/>
      <right/>
      <top/>
      <bottom/>
      <diagonal/>
    </border>
    <border>
      <left style="thin">
        <color auto="1"/>
      </left>
      <right/>
      <top style="thin">
        <color auto="1"/>
      </top>
      <bottom style="thin">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auto="1"/>
      </left>
      <right/>
      <top style="medium">
        <color auto="1"/>
      </top>
      <bottom/>
      <diagonal/>
    </border>
    <border>
      <left/>
      <right/>
      <top style="medium">
        <color auto="1"/>
      </top>
      <bottom style="thin">
        <color auto="1"/>
      </bottom>
      <diagonal/>
    </border>
    <border>
      <left/>
      <right style="medium">
        <color auto="1"/>
      </right>
      <top style="medium">
        <color auto="1"/>
      </top>
      <bottom style="thin">
        <color auto="1"/>
      </bottom>
      <diagonal/>
    </border>
    <border>
      <left style="medium">
        <color auto="1"/>
      </left>
      <right/>
      <top/>
      <bottom/>
      <diagonal/>
    </border>
    <border>
      <left/>
      <right/>
      <top/>
      <bottom style="thin">
        <color auto="1"/>
      </bottom>
      <diagonal/>
    </border>
    <border>
      <left/>
      <right/>
      <top style="thin">
        <color auto="1"/>
      </top>
      <bottom style="thin">
        <color auto="1"/>
      </bottom>
      <diagonal/>
    </border>
    <border>
      <left/>
      <right style="medium">
        <color auto="1"/>
      </right>
      <top style="thin">
        <color auto="1"/>
      </top>
      <bottom style="thin">
        <color auto="1"/>
      </bottom>
      <diagonal/>
    </border>
    <border>
      <left style="medium">
        <color auto="1"/>
      </left>
      <right/>
      <top/>
      <bottom style="medium">
        <color auto="1"/>
      </bottom>
      <diagonal/>
    </border>
    <border>
      <left/>
      <right/>
      <top/>
      <bottom style="medium">
        <color auto="1"/>
      </bottom>
      <diagonal/>
    </border>
    <border>
      <left/>
      <right/>
      <top style="thin">
        <color auto="1"/>
      </top>
      <bottom style="medium">
        <color auto="1"/>
      </bottom>
      <diagonal/>
    </border>
    <border>
      <left/>
      <right style="medium">
        <color auto="1"/>
      </right>
      <top style="thin">
        <color auto="1"/>
      </top>
      <bottom style="medium">
        <color auto="1"/>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medium">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right/>
      <top style="medium">
        <color auto="1"/>
      </top>
      <bottom/>
      <diagonal/>
    </border>
    <border>
      <left/>
      <right style="medium">
        <color auto="1"/>
      </right>
      <top style="medium">
        <color auto="1"/>
      </top>
      <bottom/>
      <diagonal/>
    </border>
    <border>
      <left style="medium">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medium">
        <color auto="1"/>
      </right>
      <top style="thin">
        <color auto="1"/>
      </top>
      <bottom style="thin">
        <color auto="1"/>
      </bottom>
      <diagonal/>
    </border>
    <border>
      <left style="thin">
        <color auto="1"/>
      </left>
      <right style="medium">
        <color auto="1"/>
      </right>
      <top style="thin">
        <color auto="1"/>
      </top>
      <bottom/>
      <diagonal/>
    </border>
    <border>
      <left style="medium">
        <color auto="1"/>
      </left>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thin">
        <color auto="1"/>
      </left>
      <right style="thin">
        <color auto="1"/>
      </right>
      <top style="thin">
        <color auto="1"/>
      </top>
      <bottom style="medium">
        <color auto="1"/>
      </bottom>
      <diagonal/>
    </border>
    <border>
      <left style="medium">
        <color auto="1"/>
      </left>
      <right style="medium">
        <color auto="1"/>
      </right>
      <top style="thin">
        <color auto="1"/>
      </top>
      <bottom style="medium">
        <color auto="1"/>
      </bottom>
      <diagonal/>
    </border>
    <border>
      <left style="medium">
        <color auto="1"/>
      </left>
      <right style="medium">
        <color auto="1"/>
      </right>
      <top style="medium">
        <color auto="1"/>
      </top>
      <bottom/>
      <diagonal/>
    </border>
    <border>
      <left style="medium">
        <color auto="1"/>
      </left>
      <right style="medium">
        <color auto="1"/>
      </right>
      <top/>
      <bottom style="medium">
        <color auto="1"/>
      </bottom>
      <diagonal/>
    </border>
    <border>
      <left/>
      <right style="medium">
        <color auto="1"/>
      </right>
      <top/>
      <bottom style="medium">
        <color auto="1"/>
      </bottom>
      <diagonal/>
    </border>
    <border>
      <left style="medium">
        <color auto="1"/>
      </left>
      <right style="medium">
        <color auto="1"/>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medium">
        <color indexed="39"/>
      </top>
      <bottom/>
      <diagonal/>
    </border>
    <border>
      <left style="medium">
        <color indexed="39"/>
      </left>
      <right/>
      <top style="medium">
        <color indexed="39"/>
      </top>
      <bottom/>
      <diagonal/>
    </border>
    <border>
      <left/>
      <right/>
      <top/>
      <bottom style="medium">
        <color indexed="39"/>
      </bottom>
      <diagonal/>
    </border>
    <border>
      <left/>
      <right/>
      <top style="thin">
        <color indexed="62"/>
      </top>
      <bottom style="double">
        <color indexed="62"/>
      </bottom>
      <diagonal/>
    </border>
    <border>
      <left/>
      <right style="medium">
        <color auto="1"/>
      </right>
      <top/>
      <bottom/>
      <diagonal/>
    </border>
    <border>
      <left style="medium">
        <color auto="1"/>
      </left>
      <right/>
      <top style="thin">
        <color auto="1"/>
      </top>
      <bottom/>
      <diagonal/>
    </border>
    <border>
      <left/>
      <right style="medium">
        <color auto="1"/>
      </right>
      <top style="thin">
        <color auto="1"/>
      </top>
      <bottom/>
      <diagonal/>
    </border>
    <border>
      <left style="thin">
        <color rgb="FF7F7F7F"/>
      </left>
      <right style="thin">
        <color rgb="FF7F7F7F"/>
      </right>
      <top style="thin">
        <color rgb="FF7F7F7F"/>
      </top>
      <bottom style="thin">
        <color rgb="FF7F7F7F"/>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99">
    <xf numFmtId="0" fontId="0" fillId="0" borderId="0"/>
    <xf numFmtId="43" fontId="1" fillId="0" borderId="0" applyFont="0" applyFill="0" applyBorder="0" applyAlignment="0" applyProtection="0"/>
    <xf numFmtId="0" fontId="4" fillId="0" borderId="0"/>
    <xf numFmtId="0" fontId="24" fillId="0" borderId="0" applyNumberFormat="0" applyFill="0" applyBorder="0" applyAlignment="0" applyProtection="0">
      <alignment vertical="top"/>
      <protection locked="0"/>
    </xf>
    <xf numFmtId="0" fontId="34" fillId="15" borderId="0" applyNumberFormat="0" applyBorder="0" applyAlignment="0" applyProtection="0"/>
    <xf numFmtId="0" fontId="34" fillId="15" borderId="0" applyNumberFormat="0" applyBorder="0" applyAlignment="0" applyProtection="0"/>
    <xf numFmtId="0" fontId="34" fillId="16" borderId="0" applyNumberFormat="0" applyBorder="0" applyAlignment="0" applyProtection="0"/>
    <xf numFmtId="0" fontId="34" fillId="16" borderId="0" applyNumberFormat="0" applyBorder="0" applyAlignment="0" applyProtection="0"/>
    <xf numFmtId="0" fontId="34" fillId="17" borderId="0" applyNumberFormat="0" applyBorder="0" applyAlignment="0" applyProtection="0"/>
    <xf numFmtId="0" fontId="34" fillId="17" borderId="0" applyNumberFormat="0" applyBorder="0" applyAlignment="0" applyProtection="0"/>
    <xf numFmtId="0" fontId="34" fillId="18" borderId="0" applyNumberFormat="0" applyBorder="0" applyAlignment="0" applyProtection="0"/>
    <xf numFmtId="0" fontId="34" fillId="18" borderId="0" applyNumberFormat="0" applyBorder="0" applyAlignment="0" applyProtection="0"/>
    <xf numFmtId="0" fontId="34" fillId="19" borderId="0" applyNumberFormat="0" applyBorder="0" applyAlignment="0" applyProtection="0"/>
    <xf numFmtId="0" fontId="34" fillId="19" borderId="0" applyNumberFormat="0" applyBorder="0" applyAlignment="0" applyProtection="0"/>
    <xf numFmtId="0" fontId="34" fillId="20" borderId="0" applyNumberFormat="0" applyBorder="0" applyAlignment="0" applyProtection="0"/>
    <xf numFmtId="0" fontId="34" fillId="20" borderId="0" applyNumberFormat="0" applyBorder="0" applyAlignment="0" applyProtection="0"/>
    <xf numFmtId="0" fontId="34" fillId="21" borderId="0" applyNumberFormat="0" applyBorder="0" applyAlignment="0" applyProtection="0"/>
    <xf numFmtId="0" fontId="34" fillId="21" borderId="0" applyNumberFormat="0" applyBorder="0" applyAlignment="0" applyProtection="0"/>
    <xf numFmtId="0" fontId="34" fillId="22" borderId="0" applyNumberFormat="0" applyBorder="0" applyAlignment="0" applyProtection="0"/>
    <xf numFmtId="0" fontId="34" fillId="22" borderId="0" applyNumberFormat="0" applyBorder="0" applyAlignment="0" applyProtection="0"/>
    <xf numFmtId="0" fontId="34" fillId="23" borderId="0" applyNumberFormat="0" applyBorder="0" applyAlignment="0" applyProtection="0"/>
    <xf numFmtId="0" fontId="34" fillId="23" borderId="0" applyNumberFormat="0" applyBorder="0" applyAlignment="0" applyProtection="0"/>
    <xf numFmtId="0" fontId="34" fillId="18" borderId="0" applyNumberFormat="0" applyBorder="0" applyAlignment="0" applyProtection="0"/>
    <xf numFmtId="0" fontId="34" fillId="18" borderId="0" applyNumberFormat="0" applyBorder="0" applyAlignment="0" applyProtection="0"/>
    <xf numFmtId="0" fontId="34" fillId="21" borderId="0" applyNumberFormat="0" applyBorder="0" applyAlignment="0" applyProtection="0"/>
    <xf numFmtId="0" fontId="34" fillId="21" borderId="0" applyNumberFormat="0" applyBorder="0" applyAlignment="0" applyProtection="0"/>
    <xf numFmtId="0" fontId="34" fillId="24" borderId="0" applyNumberFormat="0" applyBorder="0" applyAlignment="0" applyProtection="0"/>
    <xf numFmtId="0" fontId="34" fillId="24" borderId="0" applyNumberFormat="0" applyBorder="0" applyAlignment="0" applyProtection="0"/>
    <xf numFmtId="0" fontId="35" fillId="25" borderId="0" applyNumberFormat="0" applyBorder="0" applyAlignment="0" applyProtection="0"/>
    <xf numFmtId="0" fontId="35" fillId="22" borderId="0" applyNumberFormat="0" applyBorder="0" applyAlignment="0" applyProtection="0"/>
    <xf numFmtId="0" fontId="35" fillId="23" borderId="0" applyNumberFormat="0" applyBorder="0" applyAlignment="0" applyProtection="0"/>
    <xf numFmtId="0" fontId="35" fillId="26" borderId="0" applyNumberFormat="0" applyBorder="0" applyAlignment="0" applyProtection="0"/>
    <xf numFmtId="0" fontId="35" fillId="27" borderId="0" applyNumberFormat="0" applyBorder="0" applyAlignment="0" applyProtection="0"/>
    <xf numFmtId="0" fontId="35" fillId="28" borderId="0" applyNumberFormat="0" applyBorder="0" applyAlignment="0" applyProtection="0"/>
    <xf numFmtId="0" fontId="35" fillId="29" borderId="0" applyNumberFormat="0" applyBorder="0" applyAlignment="0" applyProtection="0"/>
    <xf numFmtId="0" fontId="35" fillId="30" borderId="0" applyNumberFormat="0" applyBorder="0" applyAlignment="0" applyProtection="0"/>
    <xf numFmtId="0" fontId="35" fillId="31" borderId="0" applyNumberFormat="0" applyBorder="0" applyAlignment="0" applyProtection="0"/>
    <xf numFmtId="0" fontId="35" fillId="26" borderId="0" applyNumberFormat="0" applyBorder="0" applyAlignment="0" applyProtection="0"/>
    <xf numFmtId="0" fontId="35" fillId="27" borderId="0" applyNumberFormat="0" applyBorder="0" applyAlignment="0" applyProtection="0"/>
    <xf numFmtId="0" fontId="35" fillId="32" borderId="0" applyNumberFormat="0" applyBorder="0" applyAlignment="0" applyProtection="0"/>
    <xf numFmtId="0" fontId="36" fillId="16" borderId="0" applyNumberFormat="0" applyBorder="0" applyAlignment="0" applyProtection="0"/>
    <xf numFmtId="0" fontId="37" fillId="33" borderId="44" applyNumberFormat="0" applyAlignment="0" applyProtection="0"/>
    <xf numFmtId="0" fontId="38" fillId="34" borderId="45" applyNumberFormat="0" applyAlignment="0" applyProtection="0"/>
    <xf numFmtId="43" fontId="4" fillId="0" borderId="0" applyFont="0" applyFill="0" applyBorder="0" applyAlignment="0" applyProtection="0"/>
    <xf numFmtId="22" fontId="4" fillId="0" borderId="0" applyFont="0" applyFill="0" applyBorder="0" applyAlignment="0" applyProtection="0">
      <alignment wrapText="1"/>
    </xf>
    <xf numFmtId="22" fontId="4" fillId="0" borderId="0" applyFont="0" applyFill="0" applyBorder="0" applyAlignment="0" applyProtection="0">
      <alignment wrapText="1"/>
    </xf>
    <xf numFmtId="167" fontId="27" fillId="0" borderId="0" applyFont="0" applyFill="0" applyBorder="0" applyAlignment="0" applyProtection="0">
      <alignment vertical="center"/>
    </xf>
    <xf numFmtId="0" fontId="39" fillId="0" borderId="0" applyNumberFormat="0" applyFill="0" applyBorder="0" applyAlignment="0" applyProtection="0"/>
    <xf numFmtId="0" fontId="40" fillId="17" borderId="0" applyNumberFormat="0" applyBorder="0" applyAlignment="0" applyProtection="0"/>
    <xf numFmtId="0" fontId="41" fillId="0" borderId="46" applyNumberFormat="0" applyFill="0" applyAlignment="0" applyProtection="0"/>
    <xf numFmtId="0" fontId="42" fillId="0" borderId="47" applyNumberFormat="0" applyFill="0" applyAlignment="0" applyProtection="0"/>
    <xf numFmtId="0" fontId="43" fillId="0" borderId="48" applyNumberFormat="0" applyFill="0" applyAlignment="0" applyProtection="0"/>
    <xf numFmtId="0" fontId="43" fillId="0" borderId="0" applyNumberFormat="0" applyFill="0" applyBorder="0" applyAlignment="0" applyProtection="0"/>
    <xf numFmtId="0" fontId="44" fillId="0" borderId="0" applyNumberFormat="0" applyFill="0" applyBorder="0" applyAlignment="0" applyProtection="0">
      <alignment vertical="top"/>
      <protection locked="0"/>
    </xf>
    <xf numFmtId="0" fontId="45" fillId="20" borderId="44" applyNumberFormat="0" applyAlignment="0" applyProtection="0"/>
    <xf numFmtId="0" fontId="46" fillId="0" borderId="49" applyNumberFormat="0" applyFill="0" applyAlignment="0" applyProtection="0"/>
    <xf numFmtId="0" fontId="47" fillId="35" borderId="0" applyNumberFormat="0" applyBorder="0" applyAlignment="0" applyProtection="0"/>
    <xf numFmtId="0" fontId="4" fillId="0" borderId="0"/>
    <xf numFmtId="0" fontId="4" fillId="36" borderId="50" applyNumberFormat="0" applyFont="0" applyAlignment="0" applyProtection="0"/>
    <xf numFmtId="0" fontId="4" fillId="36" borderId="50" applyNumberFormat="0" applyFont="0" applyAlignment="0" applyProtection="0"/>
    <xf numFmtId="0" fontId="48" fillId="33" borderId="51" applyNumberFormat="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0" fontId="6" fillId="37" borderId="52" applyNumberFormat="0" applyProtection="0">
      <alignment horizontal="center" wrapText="1"/>
    </xf>
    <xf numFmtId="0" fontId="6" fillId="37" borderId="53" applyNumberFormat="0" applyAlignment="0" applyProtection="0">
      <alignment wrapText="1"/>
    </xf>
    <xf numFmtId="0" fontId="4" fillId="38" borderId="0" applyNumberFormat="0" applyBorder="0">
      <alignment horizontal="center" wrapText="1"/>
    </xf>
    <xf numFmtId="0" fontId="4" fillId="38" borderId="0" applyNumberFormat="0" applyBorder="0">
      <alignment horizontal="center" wrapText="1"/>
    </xf>
    <xf numFmtId="0" fontId="4" fillId="39" borderId="54" applyNumberFormat="0">
      <alignment wrapText="1"/>
    </xf>
    <xf numFmtId="0" fontId="4" fillId="39" borderId="54" applyNumberFormat="0">
      <alignment wrapText="1"/>
    </xf>
    <xf numFmtId="0" fontId="4" fillId="39" borderId="0" applyNumberFormat="0" applyBorder="0">
      <alignment wrapText="1"/>
    </xf>
    <xf numFmtId="0" fontId="4" fillId="39" borderId="0" applyNumberFormat="0" applyBorder="0">
      <alignment wrapText="1"/>
    </xf>
    <xf numFmtId="0" fontId="4" fillId="0" borderId="0" applyNumberFormat="0" applyFill="0" applyBorder="0" applyProtection="0">
      <alignment horizontal="right" wrapText="1"/>
    </xf>
    <xf numFmtId="0" fontId="4" fillId="0" borderId="0" applyNumberFormat="0" applyFill="0" applyBorder="0" applyProtection="0">
      <alignment horizontal="right" wrapText="1"/>
    </xf>
    <xf numFmtId="168" fontId="4" fillId="0" borderId="0" applyFill="0" applyBorder="0" applyAlignment="0" applyProtection="0">
      <alignment wrapText="1"/>
    </xf>
    <xf numFmtId="168" fontId="4" fillId="0" borderId="0" applyFill="0" applyBorder="0" applyAlignment="0" applyProtection="0">
      <alignment wrapText="1"/>
    </xf>
    <xf numFmtId="169" fontId="4" fillId="0" borderId="0" applyFill="0" applyBorder="0" applyAlignment="0" applyProtection="0">
      <alignment wrapText="1"/>
    </xf>
    <xf numFmtId="169" fontId="4" fillId="0" borderId="0" applyFill="0" applyBorder="0" applyAlignment="0" applyProtection="0">
      <alignment wrapText="1"/>
    </xf>
    <xf numFmtId="170" fontId="4" fillId="0" borderId="0" applyFill="0" applyBorder="0" applyAlignment="0" applyProtection="0">
      <alignment wrapText="1"/>
    </xf>
    <xf numFmtId="170" fontId="4" fillId="0" borderId="0" applyFill="0" applyBorder="0" applyAlignment="0" applyProtection="0">
      <alignment wrapText="1"/>
    </xf>
    <xf numFmtId="0" fontId="4" fillId="0" borderId="0" applyNumberFormat="0" applyFill="0" applyBorder="0" applyProtection="0">
      <alignment horizontal="right" wrapText="1"/>
    </xf>
    <xf numFmtId="0" fontId="4" fillId="0" borderId="0" applyNumberFormat="0" applyFill="0" applyBorder="0" applyProtection="0">
      <alignment horizontal="right" wrapText="1"/>
    </xf>
    <xf numFmtId="0" fontId="4" fillId="0" borderId="0" applyNumberFormat="0" applyFill="0" applyBorder="0">
      <alignment horizontal="right" wrapText="1"/>
    </xf>
    <xf numFmtId="0" fontId="4" fillId="0" borderId="0" applyNumberFormat="0" applyFill="0" applyBorder="0">
      <alignment horizontal="right" wrapText="1"/>
    </xf>
    <xf numFmtId="17" fontId="4" fillId="0" borderId="0" applyFill="0" applyBorder="0">
      <alignment horizontal="right" wrapText="1"/>
    </xf>
    <xf numFmtId="17" fontId="4" fillId="0" borderId="0" applyFill="0" applyBorder="0">
      <alignment horizontal="right" wrapText="1"/>
    </xf>
    <xf numFmtId="8" fontId="4" fillId="0" borderId="0" applyFill="0" applyBorder="0" applyAlignment="0" applyProtection="0">
      <alignment wrapText="1"/>
    </xf>
    <xf numFmtId="8" fontId="4" fillId="0" borderId="0" applyFill="0" applyBorder="0" applyAlignment="0" applyProtection="0">
      <alignment wrapText="1"/>
    </xf>
    <xf numFmtId="0" fontId="49" fillId="0" borderId="0" applyNumberFormat="0" applyFill="0" applyBorder="0">
      <alignment horizontal="left" wrapText="1"/>
    </xf>
    <xf numFmtId="0" fontId="6" fillId="0" borderId="0" applyNumberFormat="0" applyFill="0" applyBorder="0">
      <alignment horizontal="center" wrapText="1"/>
    </xf>
    <xf numFmtId="0" fontId="6" fillId="0" borderId="0" applyNumberFormat="0" applyFill="0" applyBorder="0">
      <alignment horizontal="center" wrapText="1"/>
    </xf>
    <xf numFmtId="171" fontId="50" fillId="0" borderId="0">
      <alignment horizontal="center" vertical="center"/>
    </xf>
    <xf numFmtId="0" fontId="51" fillId="0" borderId="0" applyNumberFormat="0" applyFill="0" applyBorder="0" applyAlignment="0" applyProtection="0"/>
    <xf numFmtId="0" fontId="52" fillId="0" borderId="55" applyNumberFormat="0" applyFill="0" applyAlignment="0" applyProtection="0"/>
    <xf numFmtId="0" fontId="53" fillId="0" borderId="0" applyNumberFormat="0" applyFill="0" applyBorder="0" applyAlignment="0" applyProtection="0"/>
    <xf numFmtId="172" fontId="4" fillId="0" borderId="0">
      <alignment horizontal="center" vertical="center"/>
    </xf>
    <xf numFmtId="172" fontId="4" fillId="0" borderId="0">
      <alignment horizontal="center" vertical="center"/>
    </xf>
    <xf numFmtId="0" fontId="55" fillId="40" borderId="59" applyNumberFormat="0" applyAlignment="0" applyProtection="0"/>
  </cellStyleXfs>
  <cellXfs count="429">
    <xf numFmtId="0" fontId="0" fillId="0" borderId="0" xfId="0"/>
    <xf numFmtId="0" fontId="5" fillId="2" borderId="0" xfId="2" applyFont="1" applyFill="1" applyAlignment="1"/>
    <xf numFmtId="0" fontId="4" fillId="2" borderId="0" xfId="2" applyFill="1"/>
    <xf numFmtId="0" fontId="4" fillId="0" borderId="0" xfId="2"/>
    <xf numFmtId="0" fontId="6" fillId="3" borderId="1" xfId="2" applyFont="1" applyFill="1" applyBorder="1" applyAlignment="1">
      <alignment horizontal="left" vertical="center"/>
    </xf>
    <xf numFmtId="0" fontId="6" fillId="3" borderId="2" xfId="2" applyFont="1" applyFill="1" applyBorder="1" applyAlignment="1">
      <alignment horizontal="left" vertical="center"/>
    </xf>
    <xf numFmtId="0" fontId="6" fillId="3" borderId="3" xfId="2" applyFont="1" applyFill="1" applyBorder="1" applyAlignment="1">
      <alignment horizontal="left" vertical="center"/>
    </xf>
    <xf numFmtId="0" fontId="6" fillId="3" borderId="4" xfId="2" applyFont="1" applyFill="1" applyBorder="1" applyAlignment="1">
      <alignment horizontal="left" vertical="center"/>
    </xf>
    <xf numFmtId="0" fontId="6" fillId="3" borderId="1" xfId="2" applyFont="1" applyFill="1" applyBorder="1" applyAlignment="1">
      <alignment horizontal="left" vertical="center" wrapText="1"/>
    </xf>
    <xf numFmtId="0" fontId="6" fillId="2" borderId="0" xfId="2" applyFont="1" applyFill="1"/>
    <xf numFmtId="0" fontId="4" fillId="4" borderId="6" xfId="2" applyFont="1" applyFill="1" applyBorder="1" applyAlignment="1">
      <alignment horizontal="left" vertical="center"/>
    </xf>
    <xf numFmtId="0" fontId="4" fillId="0" borderId="0" xfId="2" applyFill="1"/>
    <xf numFmtId="0" fontId="4" fillId="4" borderId="9" xfId="2" applyFont="1" applyFill="1" applyBorder="1" applyAlignment="1">
      <alignment horizontal="left" vertical="center"/>
    </xf>
    <xf numFmtId="0" fontId="4" fillId="5" borderId="9" xfId="2" applyFont="1" applyFill="1" applyBorder="1" applyAlignment="1">
      <alignment horizontal="left" vertical="center"/>
    </xf>
    <xf numFmtId="0" fontId="4" fillId="5" borderId="10" xfId="2" applyFont="1" applyFill="1" applyBorder="1" applyAlignment="1">
      <alignment horizontal="left" vertical="center"/>
    </xf>
    <xf numFmtId="0" fontId="4" fillId="5" borderId="13" xfId="2" applyFont="1" applyFill="1" applyBorder="1" applyAlignment="1">
      <alignment horizontal="left" vertical="center"/>
    </xf>
    <xf numFmtId="14" fontId="4" fillId="2" borderId="0" xfId="2" applyNumberFormat="1" applyFont="1" applyFill="1" applyAlignment="1">
      <alignment horizontal="left"/>
    </xf>
    <xf numFmtId="0" fontId="4" fillId="2" borderId="0" xfId="2" applyFont="1" applyFill="1"/>
    <xf numFmtId="0" fontId="4" fillId="6" borderId="0" xfId="2" applyFont="1" applyFill="1"/>
    <xf numFmtId="0" fontId="4" fillId="6" borderId="0" xfId="2" applyFill="1"/>
    <xf numFmtId="49" fontId="4" fillId="2" borderId="0" xfId="2" applyNumberFormat="1" applyFont="1" applyFill="1"/>
    <xf numFmtId="0" fontId="6" fillId="0" borderId="1" xfId="2" applyFont="1" applyBorder="1" applyAlignment="1" applyProtection="1">
      <protection locked="0"/>
    </xf>
    <xf numFmtId="0" fontId="4" fillId="0" borderId="17" xfId="2" applyBorder="1" applyAlignment="1" applyProtection="1">
      <protection locked="0"/>
    </xf>
    <xf numFmtId="0" fontId="4" fillId="0" borderId="18" xfId="2" applyBorder="1" applyProtection="1">
      <protection locked="0"/>
    </xf>
    <xf numFmtId="0" fontId="6" fillId="0" borderId="18" xfId="2" applyFont="1" applyBorder="1" applyProtection="1">
      <protection locked="0"/>
    </xf>
    <xf numFmtId="0" fontId="4" fillId="2" borderId="0" xfId="2" applyFill="1" applyAlignment="1">
      <alignment horizontal="center"/>
    </xf>
    <xf numFmtId="0" fontId="6" fillId="7" borderId="0" xfId="2" applyFont="1" applyFill="1" applyBorder="1" applyAlignment="1" applyProtection="1">
      <alignment horizontal="left"/>
      <protection locked="0"/>
    </xf>
    <xf numFmtId="0" fontId="4" fillId="2" borderId="0" xfId="2" applyFill="1" applyAlignment="1">
      <alignment horizontal="right"/>
    </xf>
    <xf numFmtId="0" fontId="4" fillId="0" borderId="2" xfId="2" applyFill="1" applyBorder="1"/>
    <xf numFmtId="0" fontId="4" fillId="0" borderId="4" xfId="2" applyFill="1" applyBorder="1"/>
    <xf numFmtId="0" fontId="4" fillId="2" borderId="0" xfId="2" applyFill="1" applyBorder="1" applyAlignment="1">
      <alignment vertical="top" wrapText="1"/>
    </xf>
    <xf numFmtId="0" fontId="9" fillId="2" borderId="0" xfId="2" applyFont="1" applyFill="1"/>
    <xf numFmtId="0" fontId="9" fillId="0" borderId="0" xfId="2" applyFont="1"/>
    <xf numFmtId="0" fontId="11" fillId="8" borderId="19" xfId="2" applyFont="1" applyFill="1" applyBorder="1"/>
    <xf numFmtId="0" fontId="4" fillId="8" borderId="20" xfId="2" applyFill="1" applyBorder="1"/>
    <xf numFmtId="0" fontId="4" fillId="8" borderId="21" xfId="2" applyFill="1" applyBorder="1"/>
    <xf numFmtId="0" fontId="4" fillId="8" borderId="22" xfId="2" applyFill="1" applyBorder="1"/>
    <xf numFmtId="0" fontId="4" fillId="8" borderId="0" xfId="2" applyFill="1" applyBorder="1"/>
    <xf numFmtId="0" fontId="4" fillId="8" borderId="23" xfId="2" applyFill="1" applyBorder="1"/>
    <xf numFmtId="0" fontId="12" fillId="8" borderId="24" xfId="0" applyFont="1" applyFill="1" applyBorder="1"/>
    <xf numFmtId="0" fontId="4" fillId="8" borderId="9" xfId="2" applyFill="1" applyBorder="1"/>
    <xf numFmtId="0" fontId="4" fillId="8" borderId="25" xfId="2" applyFill="1" applyBorder="1"/>
    <xf numFmtId="0" fontId="8" fillId="2" borderId="0" xfId="2" applyFont="1" applyFill="1" applyAlignment="1">
      <alignment horizontal="center"/>
    </xf>
    <xf numFmtId="0" fontId="6" fillId="3" borderId="16" xfId="2" applyFont="1" applyFill="1" applyBorder="1" applyAlignment="1">
      <alignment horizontal="center"/>
    </xf>
    <xf numFmtId="0" fontId="4" fillId="0" borderId="16" xfId="2" applyFont="1" applyBorder="1" applyProtection="1">
      <protection locked="0"/>
    </xf>
    <xf numFmtId="0" fontId="15" fillId="0" borderId="16" xfId="0" applyFont="1" applyFill="1" applyBorder="1" applyAlignment="1">
      <alignment wrapText="1"/>
    </xf>
    <xf numFmtId="0" fontId="15" fillId="0" borderId="16" xfId="0" applyFont="1" applyBorder="1" applyProtection="1">
      <protection locked="0"/>
    </xf>
    <xf numFmtId="0" fontId="15" fillId="0" borderId="16" xfId="0" applyFont="1" applyFill="1" applyBorder="1" applyProtection="1">
      <protection locked="0"/>
    </xf>
    <xf numFmtId="0" fontId="15" fillId="0" borderId="16" xfId="0" applyFont="1" applyBorder="1" applyAlignment="1" applyProtection="1">
      <alignment horizontal="center"/>
      <protection locked="0"/>
    </xf>
    <xf numFmtId="0" fontId="6" fillId="9" borderId="16" xfId="2" applyFont="1" applyFill="1" applyBorder="1"/>
    <xf numFmtId="0" fontId="4" fillId="9" borderId="16" xfId="2" applyFill="1" applyBorder="1" applyAlignment="1">
      <alignment vertical="top"/>
    </xf>
    <xf numFmtId="0" fontId="4" fillId="9" borderId="16" xfId="2" applyFill="1" applyBorder="1"/>
    <xf numFmtId="0" fontId="4" fillId="9" borderId="16" xfId="2" applyFill="1" applyBorder="1" applyAlignment="1">
      <alignment horizontal="left"/>
    </xf>
    <xf numFmtId="0" fontId="4" fillId="9" borderId="16" xfId="2" applyFill="1" applyBorder="1" applyAlignment="1"/>
    <xf numFmtId="0" fontId="4" fillId="9" borderId="10" xfId="2" applyFill="1" applyBorder="1" applyAlignment="1"/>
    <xf numFmtId="0" fontId="4" fillId="9" borderId="17" xfId="2" applyFill="1" applyBorder="1" applyAlignment="1"/>
    <xf numFmtId="0" fontId="15" fillId="0" borderId="16" xfId="0" applyFont="1" applyFill="1" applyBorder="1" applyAlignment="1">
      <alignment horizontal="left" vertical="top" wrapText="1"/>
    </xf>
    <xf numFmtId="0" fontId="4" fillId="0" borderId="16" xfId="2" applyBorder="1" applyAlignment="1" applyProtection="1">
      <alignment vertical="top"/>
      <protection locked="0"/>
    </xf>
    <xf numFmtId="11" fontId="15" fillId="10" borderId="16" xfId="1" applyNumberFormat="1" applyFont="1" applyFill="1" applyBorder="1" applyAlignment="1" applyProtection="1">
      <alignment vertical="top"/>
      <protection hidden="1"/>
    </xf>
    <xf numFmtId="0" fontId="15" fillId="10" borderId="16" xfId="0" applyFont="1" applyFill="1" applyBorder="1" applyAlignment="1" applyProtection="1">
      <alignment vertical="top"/>
      <protection hidden="1"/>
    </xf>
    <xf numFmtId="2" fontId="15" fillId="10" borderId="16" xfId="0" applyNumberFormat="1" applyFont="1" applyFill="1" applyBorder="1" applyAlignment="1" applyProtection="1">
      <alignment vertical="top"/>
      <protection hidden="1"/>
    </xf>
    <xf numFmtId="0" fontId="4" fillId="0" borderId="16" xfId="2" applyBorder="1" applyAlignment="1" applyProtection="1">
      <alignment horizontal="center" vertical="top"/>
      <protection locked="0"/>
    </xf>
    <xf numFmtId="0" fontId="4" fillId="0" borderId="16" xfId="2" applyBorder="1" applyAlignment="1" applyProtection="1">
      <alignment vertical="top" wrapText="1"/>
      <protection locked="0"/>
    </xf>
    <xf numFmtId="0" fontId="15" fillId="0" borderId="16" xfId="0" applyFont="1" applyFill="1" applyBorder="1"/>
    <xf numFmtId="0" fontId="4" fillId="0" borderId="16" xfId="2" applyFont="1" applyBorder="1" applyAlignment="1" applyProtection="1">
      <alignment vertical="top"/>
      <protection locked="0"/>
    </xf>
    <xf numFmtId="0" fontId="15" fillId="0" borderId="16" xfId="0" applyFont="1" applyBorder="1"/>
    <xf numFmtId="0" fontId="6" fillId="9" borderId="16" xfId="2" applyFont="1" applyFill="1" applyBorder="1" applyAlignment="1">
      <alignment vertical="top"/>
    </xf>
    <xf numFmtId="0" fontId="4" fillId="9" borderId="16" xfId="2" applyFill="1" applyBorder="1" applyAlignment="1">
      <alignment horizontal="center" vertical="top"/>
    </xf>
    <xf numFmtId="0" fontId="4" fillId="9" borderId="16" xfId="2" applyFill="1" applyBorder="1" applyAlignment="1">
      <alignment vertical="top" wrapText="1"/>
    </xf>
    <xf numFmtId="0" fontId="4" fillId="0" borderId="16" xfId="2" applyFont="1" applyFill="1" applyBorder="1" applyAlignment="1" applyProtection="1">
      <alignment vertical="top"/>
      <protection locked="0"/>
    </xf>
    <xf numFmtId="0" fontId="15" fillId="0" borderId="16" xfId="0" applyFont="1" applyBorder="1" applyAlignment="1" applyProtection="1">
      <alignment vertical="top"/>
      <protection locked="0"/>
    </xf>
    <xf numFmtId="0" fontId="4" fillId="0" borderId="16" xfId="2" applyFill="1" applyBorder="1" applyAlignment="1" applyProtection="1">
      <alignment horizontal="center" vertical="top" wrapText="1"/>
      <protection locked="0"/>
    </xf>
    <xf numFmtId="0" fontId="15" fillId="0" borderId="16" xfId="0" applyFont="1" applyBorder="1" applyAlignment="1">
      <alignment vertical="top"/>
    </xf>
    <xf numFmtId="0" fontId="4" fillId="0" borderId="16" xfId="0" applyFont="1" applyBorder="1" applyAlignment="1">
      <alignment vertical="top"/>
    </xf>
    <xf numFmtId="0" fontId="4" fillId="9" borderId="16" xfId="2" applyFont="1" applyFill="1" applyBorder="1" applyAlignment="1">
      <alignment vertical="top"/>
    </xf>
    <xf numFmtId="11" fontId="4" fillId="9" borderId="16" xfId="1" applyNumberFormat="1" applyFont="1" applyFill="1" applyBorder="1" applyAlignment="1" applyProtection="1">
      <alignment vertical="top"/>
      <protection hidden="1"/>
    </xf>
    <xf numFmtId="0" fontId="4" fillId="9" borderId="16" xfId="2" applyFill="1" applyBorder="1" applyAlignment="1" applyProtection="1">
      <alignment vertical="top"/>
      <protection hidden="1"/>
    </xf>
    <xf numFmtId="0" fontId="10" fillId="2" borderId="0" xfId="2" applyFont="1" applyFill="1"/>
    <xf numFmtId="0" fontId="6" fillId="0" borderId="0" xfId="2" applyFont="1"/>
    <xf numFmtId="0" fontId="16" fillId="2" borderId="0" xfId="2" applyFont="1" applyFill="1"/>
    <xf numFmtId="0" fontId="19" fillId="0" borderId="0" xfId="2" applyFont="1" applyFill="1" applyAlignment="1">
      <alignment horizontal="center"/>
    </xf>
    <xf numFmtId="0" fontId="2" fillId="0" borderId="27" xfId="2" applyFont="1" applyFill="1" applyBorder="1" applyAlignment="1">
      <alignment horizontal="center"/>
    </xf>
    <xf numFmtId="0" fontId="3" fillId="11" borderId="32" xfId="0" applyFont="1" applyFill="1" applyBorder="1" applyAlignment="1">
      <alignment horizontal="center"/>
    </xf>
    <xf numFmtId="0" fontId="3" fillId="0" borderId="31" xfId="0" applyFont="1" applyBorder="1" applyAlignment="1">
      <alignment horizontal="center"/>
    </xf>
    <xf numFmtId="0" fontId="3" fillId="0" borderId="16" xfId="0" applyFont="1" applyBorder="1" applyAlignment="1">
      <alignment horizontal="center"/>
    </xf>
    <xf numFmtId="0" fontId="3" fillId="0" borderId="32" xfId="0" applyFont="1" applyBorder="1" applyAlignment="1">
      <alignment horizontal="center"/>
    </xf>
    <xf numFmtId="0" fontId="4" fillId="6" borderId="34" xfId="2" applyFont="1" applyFill="1" applyBorder="1" applyAlignment="1">
      <alignment horizontal="right"/>
    </xf>
    <xf numFmtId="164" fontId="15" fillId="6" borderId="32" xfId="0" applyNumberFormat="1" applyFont="1" applyFill="1" applyBorder="1" applyAlignment="1">
      <alignment horizontal="right"/>
    </xf>
    <xf numFmtId="0" fontId="7" fillId="0" borderId="35" xfId="2" applyFont="1" applyFill="1" applyBorder="1" applyAlignment="1">
      <alignment horizontal="center" wrapText="1"/>
    </xf>
    <xf numFmtId="0" fontId="7" fillId="0" borderId="16" xfId="2" applyFont="1" applyFill="1" applyBorder="1" applyAlignment="1">
      <alignment horizontal="center" wrapText="1"/>
    </xf>
    <xf numFmtId="0" fontId="7" fillId="0" borderId="17" xfId="2" applyFont="1" applyFill="1" applyBorder="1" applyAlignment="1">
      <alignment horizontal="center" wrapText="1"/>
    </xf>
    <xf numFmtId="0" fontId="7" fillId="0" borderId="31" xfId="2" applyFont="1" applyBorder="1" applyProtection="1">
      <protection locked="0"/>
    </xf>
    <xf numFmtId="164" fontId="15" fillId="6" borderId="32" xfId="0" applyNumberFormat="1" applyFont="1" applyFill="1" applyBorder="1"/>
    <xf numFmtId="164" fontId="15" fillId="0" borderId="31" xfId="0" applyNumberFormat="1" applyFont="1" applyFill="1" applyBorder="1"/>
    <xf numFmtId="164" fontId="15" fillId="0" borderId="16" xfId="0" applyNumberFormat="1" applyFont="1" applyFill="1" applyBorder="1"/>
    <xf numFmtId="164" fontId="15" fillId="0" borderId="32" xfId="0" applyNumberFormat="1" applyFont="1" applyFill="1" applyBorder="1"/>
    <xf numFmtId="0" fontId="21" fillId="0" borderId="33" xfId="0" applyFont="1" applyBorder="1" applyProtection="1">
      <protection locked="0"/>
    </xf>
    <xf numFmtId="0" fontId="7" fillId="0" borderId="31" xfId="2" applyFont="1" applyFill="1" applyBorder="1" applyProtection="1">
      <protection locked="0"/>
    </xf>
    <xf numFmtId="2" fontId="15" fillId="6" borderId="32" xfId="0" applyNumberFormat="1" applyFont="1" applyFill="1" applyBorder="1"/>
    <xf numFmtId="2" fontId="15" fillId="0" borderId="31" xfId="0" applyNumberFormat="1" applyFont="1" applyFill="1" applyBorder="1"/>
    <xf numFmtId="2" fontId="15" fillId="0" borderId="16" xfId="0" applyNumberFormat="1" applyFont="1" applyFill="1" applyBorder="1"/>
    <xf numFmtId="2" fontId="15" fillId="0" borderId="32" xfId="0" applyNumberFormat="1" applyFont="1" applyFill="1" applyBorder="1"/>
    <xf numFmtId="0" fontId="15" fillId="0" borderId="33" xfId="0" applyFont="1" applyBorder="1" applyProtection="1">
      <protection locked="0"/>
    </xf>
    <xf numFmtId="0" fontId="4" fillId="0" borderId="31" xfId="2" applyFont="1" applyFill="1" applyBorder="1" applyProtection="1">
      <protection locked="0"/>
    </xf>
    <xf numFmtId="11" fontId="15" fillId="6" borderId="32" xfId="0" applyNumberFormat="1" applyFont="1" applyFill="1" applyBorder="1"/>
    <xf numFmtId="11" fontId="15" fillId="0" borderId="31" xfId="0" applyNumberFormat="1" applyFont="1" applyFill="1" applyBorder="1"/>
    <xf numFmtId="11" fontId="15" fillId="0" borderId="16" xfId="0" applyNumberFormat="1" applyFont="1" applyFill="1" applyBorder="1"/>
    <xf numFmtId="11" fontId="15" fillId="0" borderId="32" xfId="0" applyNumberFormat="1" applyFont="1" applyFill="1" applyBorder="1"/>
    <xf numFmtId="165" fontId="15" fillId="6" borderId="32" xfId="0" applyNumberFormat="1" applyFont="1" applyFill="1" applyBorder="1"/>
    <xf numFmtId="165" fontId="15" fillId="0" borderId="31" xfId="0" applyNumberFormat="1" applyFont="1" applyFill="1" applyBorder="1"/>
    <xf numFmtId="165" fontId="15" fillId="0" borderId="16" xfId="0" applyNumberFormat="1" applyFont="1" applyFill="1" applyBorder="1"/>
    <xf numFmtId="165" fontId="15" fillId="0" borderId="32" xfId="0" applyNumberFormat="1" applyFont="1" applyFill="1" applyBorder="1"/>
    <xf numFmtId="0" fontId="4" fillId="0" borderId="36" xfId="2" applyFont="1" applyFill="1" applyBorder="1" applyProtection="1">
      <protection locked="0"/>
    </xf>
    <xf numFmtId="165" fontId="15" fillId="6" borderId="37" xfId="0" applyNumberFormat="1" applyFont="1" applyFill="1" applyBorder="1"/>
    <xf numFmtId="165" fontId="15" fillId="0" borderId="36" xfId="0" applyNumberFormat="1" applyFont="1" applyFill="1" applyBorder="1"/>
    <xf numFmtId="165" fontId="15" fillId="0" borderId="38" xfId="0" applyNumberFormat="1" applyFont="1" applyFill="1" applyBorder="1"/>
    <xf numFmtId="165" fontId="15" fillId="0" borderId="37" xfId="0" applyNumberFormat="1" applyFont="1" applyFill="1" applyBorder="1"/>
    <xf numFmtId="0" fontId="15" fillId="0" borderId="39" xfId="0" applyFont="1" applyBorder="1" applyProtection="1">
      <protection locked="0"/>
    </xf>
    <xf numFmtId="0" fontId="22" fillId="0" borderId="0" xfId="0" applyFont="1"/>
    <xf numFmtId="0" fontId="3" fillId="0" borderId="10" xfId="0" applyFont="1" applyBorder="1" applyAlignment="1">
      <alignment horizontal="center"/>
    </xf>
    <xf numFmtId="0" fontId="0" fillId="0" borderId="10" xfId="0" applyBorder="1" applyAlignment="1">
      <alignment horizontal="center" vertical="top"/>
    </xf>
    <xf numFmtId="0" fontId="0" fillId="0" borderId="9" xfId="0" applyBorder="1" applyAlignment="1">
      <alignment horizontal="center" vertical="top"/>
    </xf>
    <xf numFmtId="0" fontId="6" fillId="3" borderId="0" xfId="2" applyFont="1" applyFill="1" applyAlignment="1">
      <alignment vertical="top" wrapText="1"/>
    </xf>
    <xf numFmtId="0" fontId="23" fillId="3" borderId="0" xfId="2" applyFont="1" applyFill="1" applyAlignment="1">
      <alignment horizontal="left" vertical="top" wrapText="1"/>
    </xf>
    <xf numFmtId="0" fontId="4" fillId="3" borderId="0" xfId="2" applyFont="1" applyFill="1" applyAlignment="1">
      <alignment horizontal="left" vertical="top" wrapText="1"/>
    </xf>
    <xf numFmtId="0" fontId="4" fillId="3" borderId="0" xfId="2" applyFill="1" applyAlignment="1">
      <alignment horizontal="left" vertical="top" wrapText="1"/>
    </xf>
    <xf numFmtId="0" fontId="4" fillId="3" borderId="0" xfId="2" applyFill="1" applyAlignment="1">
      <alignment vertical="top" wrapText="1"/>
    </xf>
    <xf numFmtId="0" fontId="4" fillId="12" borderId="0" xfId="2" applyFont="1" applyFill="1" applyAlignment="1" applyProtection="1">
      <alignment vertical="top" wrapText="1"/>
      <protection hidden="1"/>
    </xf>
    <xf numFmtId="0" fontId="6" fillId="12" borderId="0" xfId="2" applyFont="1" applyFill="1" applyAlignment="1" applyProtection="1">
      <alignment horizontal="left" vertical="top" wrapText="1"/>
      <protection hidden="1"/>
    </xf>
    <xf numFmtId="0" fontId="6" fillId="12" borderId="0" xfId="2" applyFont="1" applyFill="1" applyAlignment="1" applyProtection="1">
      <alignment horizontal="center" vertical="top" wrapText="1"/>
      <protection hidden="1"/>
    </xf>
    <xf numFmtId="0" fontId="6" fillId="12" borderId="0" xfId="2" applyFont="1" applyFill="1" applyAlignment="1" applyProtection="1">
      <alignment vertical="top" wrapText="1"/>
      <protection hidden="1"/>
    </xf>
    <xf numFmtId="0" fontId="4" fillId="0" borderId="0" xfId="2" applyFont="1" applyFill="1" applyAlignment="1">
      <alignment vertical="top" wrapText="1"/>
    </xf>
    <xf numFmtId="0" fontId="4" fillId="0" borderId="0" xfId="2" applyFont="1" applyFill="1" applyAlignment="1" applyProtection="1">
      <alignment horizontal="left" vertical="top" wrapText="1"/>
      <protection locked="0"/>
    </xf>
    <xf numFmtId="0" fontId="4" fillId="0" borderId="0" xfId="2" applyFill="1" applyAlignment="1" applyProtection="1">
      <alignment horizontal="left" vertical="top" wrapText="1"/>
      <protection locked="0"/>
    </xf>
    <xf numFmtId="0" fontId="15" fillId="0" borderId="0" xfId="0" applyFont="1" applyFill="1" applyAlignment="1" applyProtection="1">
      <alignment horizontal="left" vertical="top" wrapText="1"/>
      <protection locked="0"/>
    </xf>
    <xf numFmtId="0" fontId="4" fillId="0" borderId="0" xfId="2" applyFill="1" applyAlignment="1" applyProtection="1">
      <alignment vertical="top" wrapText="1"/>
      <protection locked="0"/>
    </xf>
    <xf numFmtId="0" fontId="4" fillId="0" borderId="0" xfId="2" applyFill="1" applyProtection="1">
      <protection locked="0"/>
    </xf>
    <xf numFmtId="0" fontId="14" fillId="0" borderId="0" xfId="2" applyFont="1" applyFill="1" applyAlignment="1" applyProtection="1">
      <alignment horizontal="left" vertical="top" wrapText="1"/>
      <protection locked="0"/>
    </xf>
    <xf numFmtId="0" fontId="4" fillId="0" borderId="0" xfId="2" applyFont="1" applyFill="1" applyAlignment="1" applyProtection="1">
      <alignment vertical="top" wrapText="1"/>
      <protection locked="0"/>
    </xf>
    <xf numFmtId="0" fontId="4" fillId="13" borderId="0" xfId="2" applyFont="1" applyFill="1" applyAlignment="1">
      <alignment vertical="top" wrapText="1"/>
    </xf>
    <xf numFmtId="0" fontId="4" fillId="13" borderId="0" xfId="2" applyFont="1" applyFill="1" applyAlignment="1" applyProtection="1">
      <alignment horizontal="left" vertical="top" wrapText="1"/>
      <protection locked="0"/>
    </xf>
    <xf numFmtId="0" fontId="4" fillId="13" borderId="0" xfId="2" applyFill="1" applyAlignment="1" applyProtection="1">
      <alignment horizontal="left" vertical="top" wrapText="1"/>
      <protection locked="0"/>
    </xf>
    <xf numFmtId="0" fontId="15" fillId="13" borderId="0" xfId="0" applyFont="1" applyFill="1" applyAlignment="1" applyProtection="1">
      <alignment horizontal="left" vertical="top" wrapText="1"/>
      <protection locked="0"/>
    </xf>
    <xf numFmtId="0" fontId="4" fillId="13" borderId="0" xfId="2" applyFill="1" applyAlignment="1" applyProtection="1">
      <alignment vertical="top" wrapText="1"/>
      <protection locked="0"/>
    </xf>
    <xf numFmtId="0" fontId="4" fillId="13" borderId="0" xfId="2" applyFont="1" applyFill="1" applyAlignment="1" applyProtection="1">
      <alignment vertical="top" wrapText="1"/>
      <protection locked="0"/>
    </xf>
    <xf numFmtId="0" fontId="4" fillId="13" borderId="0" xfId="2" applyFill="1" applyProtection="1">
      <protection locked="0"/>
    </xf>
    <xf numFmtId="0" fontId="8" fillId="13" borderId="0" xfId="2" applyFont="1" applyFill="1" applyProtection="1">
      <protection locked="0"/>
    </xf>
    <xf numFmtId="49" fontId="4" fillId="0" borderId="0" xfId="2" applyNumberFormat="1" applyFont="1" applyFill="1" applyAlignment="1" applyProtection="1">
      <alignment horizontal="left" vertical="top" wrapText="1"/>
      <protection locked="0"/>
    </xf>
    <xf numFmtId="49" fontId="4" fillId="0" borderId="0" xfId="2" applyNumberFormat="1" applyFill="1" applyAlignment="1" applyProtection="1">
      <alignment horizontal="left" vertical="top" wrapText="1"/>
      <protection locked="0"/>
    </xf>
    <xf numFmtId="49" fontId="15" fillId="0" borderId="0" xfId="0" applyNumberFormat="1" applyFont="1" applyFill="1" applyAlignment="1" applyProtection="1">
      <alignment horizontal="left" vertical="top" wrapText="1"/>
      <protection locked="0"/>
    </xf>
    <xf numFmtId="49" fontId="4" fillId="0" borderId="0" xfId="2" applyNumberFormat="1" applyFill="1" applyAlignment="1" applyProtection="1">
      <alignment vertical="top" wrapText="1"/>
      <protection locked="0"/>
    </xf>
    <xf numFmtId="49" fontId="4" fillId="0" borderId="0" xfId="2" applyNumberFormat="1" applyFill="1" applyProtection="1">
      <protection locked="0"/>
    </xf>
    <xf numFmtId="0" fontId="4" fillId="13" borderId="0" xfId="3" applyFont="1" applyFill="1" applyAlignment="1" applyProtection="1">
      <alignment horizontal="left" vertical="top" wrapText="1"/>
      <protection locked="0"/>
    </xf>
    <xf numFmtId="49" fontId="4" fillId="13" borderId="0" xfId="2" applyNumberFormat="1" applyFont="1" applyFill="1" applyAlignment="1" applyProtection="1">
      <alignment horizontal="left" vertical="top" wrapText="1"/>
      <protection locked="0"/>
    </xf>
    <xf numFmtId="49" fontId="4" fillId="13" borderId="0" xfId="2" applyNumberFormat="1" applyFill="1" applyAlignment="1" applyProtection="1">
      <alignment horizontal="left" vertical="top" wrapText="1"/>
      <protection locked="0"/>
    </xf>
    <xf numFmtId="49" fontId="15" fillId="13" borderId="0" xfId="0" applyNumberFormat="1" applyFont="1" applyFill="1" applyAlignment="1" applyProtection="1">
      <alignment horizontal="left" vertical="top" wrapText="1"/>
      <protection locked="0"/>
    </xf>
    <xf numFmtId="49" fontId="4" fillId="13" borderId="0" xfId="2" applyNumberFormat="1" applyFill="1" applyAlignment="1" applyProtection="1">
      <alignment vertical="top" wrapText="1"/>
      <protection locked="0"/>
    </xf>
    <xf numFmtId="49" fontId="4" fillId="13" borderId="0" xfId="2" applyNumberFormat="1" applyFill="1" applyProtection="1">
      <protection locked="0"/>
    </xf>
    <xf numFmtId="0" fontId="14" fillId="13" borderId="0" xfId="2" applyFont="1" applyFill="1" applyAlignment="1" applyProtection="1">
      <alignment horizontal="left"/>
      <protection locked="0"/>
    </xf>
    <xf numFmtId="0" fontId="4" fillId="0" borderId="0" xfId="2" applyFont="1" applyFill="1" applyAlignment="1">
      <alignment horizontal="left" vertical="top"/>
    </xf>
    <xf numFmtId="0" fontId="15" fillId="0" borderId="0" xfId="0" applyFont="1" applyAlignment="1">
      <alignment horizontal="left" vertical="top"/>
    </xf>
    <xf numFmtId="0" fontId="4" fillId="0" borderId="0" xfId="2" applyFont="1" applyAlignment="1">
      <alignment horizontal="left" vertical="top"/>
    </xf>
    <xf numFmtId="0" fontId="4" fillId="0" borderId="0" xfId="0" applyFont="1" applyFill="1" applyAlignment="1" applyProtection="1">
      <alignment horizontal="left" vertical="top"/>
      <protection locked="0"/>
    </xf>
    <xf numFmtId="0" fontId="24" fillId="0" borderId="0" xfId="3" applyFont="1" applyFill="1" applyAlignment="1" applyProtection="1">
      <alignment horizontal="left" vertical="top"/>
      <protection locked="0"/>
    </xf>
    <xf numFmtId="0" fontId="4" fillId="0" borderId="0" xfId="2" applyFont="1" applyFill="1" applyAlignment="1" applyProtection="1">
      <alignment horizontal="left" vertical="top"/>
      <protection locked="0"/>
    </xf>
    <xf numFmtId="0" fontId="4" fillId="0" borderId="0" xfId="3" applyFont="1" applyFill="1" applyAlignment="1" applyProtection="1">
      <alignment horizontal="left" vertical="top"/>
      <protection locked="0"/>
    </xf>
    <xf numFmtId="49" fontId="4" fillId="0" borderId="0" xfId="2" applyNumberFormat="1" applyFont="1" applyFill="1" applyAlignment="1">
      <alignment horizontal="left" vertical="top" wrapText="1"/>
    </xf>
    <xf numFmtId="49" fontId="15" fillId="0" borderId="0" xfId="0" applyNumberFormat="1" applyFont="1" applyAlignment="1">
      <alignment horizontal="left" vertical="top" wrapText="1"/>
    </xf>
    <xf numFmtId="49" fontId="4" fillId="0" borderId="0" xfId="2" applyNumberFormat="1" applyFont="1" applyAlignment="1">
      <alignment horizontal="left" vertical="top" wrapText="1"/>
    </xf>
    <xf numFmtId="49" fontId="4" fillId="0" borderId="0" xfId="0" applyNumberFormat="1" applyFont="1" applyFill="1" applyAlignment="1" applyProtection="1">
      <alignment horizontal="left" vertical="top" wrapText="1"/>
      <protection locked="0"/>
    </xf>
    <xf numFmtId="49" fontId="24" fillId="0" borderId="0" xfId="3" applyNumberFormat="1" applyFont="1" applyFill="1" applyAlignment="1" applyProtection="1">
      <alignment horizontal="left" vertical="top" wrapText="1"/>
      <protection locked="0"/>
    </xf>
    <xf numFmtId="49" fontId="4" fillId="0" borderId="0" xfId="3" applyNumberFormat="1" applyFont="1" applyFill="1" applyAlignment="1" applyProtection="1">
      <alignment horizontal="left" vertical="top" wrapText="1"/>
      <protection locked="0"/>
    </xf>
    <xf numFmtId="0" fontId="4" fillId="13" borderId="0" xfId="0" applyFont="1" applyFill="1" applyAlignment="1" applyProtection="1">
      <alignment horizontal="left" vertical="top" wrapText="1"/>
      <protection locked="0"/>
    </xf>
    <xf numFmtId="0" fontId="4" fillId="13" borderId="0" xfId="2" applyNumberFormat="1" applyFont="1" applyFill="1" applyAlignment="1" applyProtection="1">
      <alignment horizontal="left" vertical="top" wrapText="1"/>
      <protection locked="0"/>
    </xf>
    <xf numFmtId="0" fontId="8" fillId="13" borderId="0" xfId="2" applyFont="1" applyFill="1" applyAlignment="1" applyProtection="1">
      <alignment horizontal="left" vertical="top" wrapText="1"/>
      <protection locked="0"/>
    </xf>
    <xf numFmtId="0" fontId="8" fillId="13" borderId="0" xfId="2" applyFont="1" applyFill="1" applyAlignment="1" applyProtection="1">
      <alignment vertical="top" wrapText="1"/>
      <protection locked="0"/>
    </xf>
    <xf numFmtId="0" fontId="4" fillId="13" borderId="0" xfId="2" applyFont="1" applyFill="1" applyProtection="1">
      <protection locked="0"/>
    </xf>
    <xf numFmtId="0" fontId="4" fillId="14" borderId="0" xfId="2" applyFill="1" applyAlignment="1">
      <alignment vertical="top" wrapText="1"/>
    </xf>
    <xf numFmtId="0" fontId="4" fillId="14" borderId="0" xfId="2" applyFill="1" applyAlignment="1">
      <alignment horizontal="left" vertical="top" wrapText="1"/>
    </xf>
    <xf numFmtId="0" fontId="10" fillId="0" borderId="0" xfId="2" applyFont="1" applyFill="1" applyAlignment="1">
      <alignment wrapText="1"/>
    </xf>
    <xf numFmtId="0" fontId="4" fillId="0" borderId="0" xfId="2" applyAlignment="1">
      <alignment horizontal="left" vertical="top" wrapText="1"/>
    </xf>
    <xf numFmtId="0" fontId="4" fillId="0" borderId="0" xfId="2" applyAlignment="1">
      <alignment vertical="top" wrapText="1"/>
    </xf>
    <xf numFmtId="0" fontId="6" fillId="0" borderId="0" xfId="2" applyFont="1" applyAlignment="1">
      <alignment vertical="top" wrapText="1"/>
    </xf>
    <xf numFmtId="0" fontId="6" fillId="0" borderId="0" xfId="2" applyFont="1" applyAlignment="1">
      <alignment horizontal="left" vertical="top" wrapText="1"/>
    </xf>
    <xf numFmtId="0" fontId="16" fillId="0" borderId="0" xfId="2" applyFont="1" applyAlignment="1">
      <alignment horizontal="left"/>
    </xf>
    <xf numFmtId="0" fontId="4" fillId="0" borderId="0" xfId="2" applyAlignment="1">
      <alignment horizontal="left"/>
    </xf>
    <xf numFmtId="0" fontId="25" fillId="0" borderId="0" xfId="2" applyFont="1" applyFill="1"/>
    <xf numFmtId="0" fontId="4" fillId="0" borderId="0" xfId="2" applyFont="1" applyAlignment="1">
      <alignment horizontal="left" wrapText="1"/>
    </xf>
    <xf numFmtId="0" fontId="6" fillId="0" borderId="16" xfId="2" applyFont="1" applyBorder="1" applyAlignment="1">
      <alignment horizontal="left"/>
    </xf>
    <xf numFmtId="0" fontId="4" fillId="0" borderId="16" xfId="2" applyFont="1" applyBorder="1" applyAlignment="1">
      <alignment horizontal="left" wrapText="1"/>
    </xf>
    <xf numFmtId="0" fontId="4" fillId="0" borderId="16" xfId="2" applyFont="1" applyBorder="1" applyAlignment="1">
      <alignment horizontal="left"/>
    </xf>
    <xf numFmtId="0" fontId="4" fillId="0" borderId="16" xfId="2" applyFont="1" applyBorder="1"/>
    <xf numFmtId="0" fontId="4" fillId="0" borderId="16" xfId="2" applyBorder="1"/>
    <xf numFmtId="0" fontId="4" fillId="5" borderId="16" xfId="2" applyFont="1" applyFill="1" applyBorder="1" applyAlignment="1">
      <alignment horizontal="left" wrapText="1"/>
    </xf>
    <xf numFmtId="0" fontId="8" fillId="5" borderId="16" xfId="2" applyFont="1" applyFill="1" applyBorder="1" applyAlignment="1">
      <alignment horizontal="left" wrapText="1"/>
    </xf>
    <xf numFmtId="0" fontId="8" fillId="5" borderId="16" xfId="2" applyFont="1" applyFill="1" applyBorder="1" applyAlignment="1">
      <alignment horizontal="left"/>
    </xf>
    <xf numFmtId="0" fontId="4" fillId="5" borderId="16" xfId="2" applyFont="1" applyFill="1" applyBorder="1" applyAlignment="1">
      <alignment horizontal="left"/>
    </xf>
    <xf numFmtId="0" fontId="6" fillId="0" borderId="16" xfId="2" applyFont="1" applyFill="1" applyBorder="1" applyAlignment="1">
      <alignment horizontal="left"/>
    </xf>
    <xf numFmtId="0" fontId="4" fillId="0" borderId="16" xfId="2" applyBorder="1" applyAlignment="1">
      <alignment horizontal="left"/>
    </xf>
    <xf numFmtId="0" fontId="6" fillId="6" borderId="16" xfId="2" applyFont="1" applyFill="1" applyBorder="1" applyAlignment="1">
      <alignment horizontal="left" wrapText="1"/>
    </xf>
    <xf numFmtId="0" fontId="26" fillId="7" borderId="0" xfId="2" applyFont="1" applyFill="1"/>
    <xf numFmtId="0" fontId="4" fillId="7" borderId="0" xfId="2" applyFill="1"/>
    <xf numFmtId="0" fontId="6" fillId="10" borderId="42" xfId="2" applyFont="1" applyFill="1" applyBorder="1" applyAlignment="1">
      <alignment horizontal="center"/>
    </xf>
    <xf numFmtId="0" fontId="27" fillId="0" borderId="42" xfId="2" applyFont="1" applyBorder="1" applyAlignment="1">
      <alignment wrapText="1"/>
    </xf>
    <xf numFmtId="0" fontId="28" fillId="0" borderId="42" xfId="2" applyFont="1" applyBorder="1" applyAlignment="1">
      <alignment wrapText="1"/>
    </xf>
    <xf numFmtId="0" fontId="6" fillId="0" borderId="41" xfId="2" applyFont="1" applyBorder="1" applyAlignment="1">
      <alignment wrapText="1"/>
    </xf>
    <xf numFmtId="0" fontId="6" fillId="0" borderId="0" xfId="2" applyFont="1" applyFill="1" applyBorder="1" applyAlignment="1">
      <alignment wrapText="1"/>
    </xf>
    <xf numFmtId="0" fontId="27" fillId="0" borderId="0" xfId="2" applyFont="1" applyBorder="1" applyAlignment="1">
      <alignment wrapText="1"/>
    </xf>
    <xf numFmtId="0" fontId="26" fillId="0" borderId="0" xfId="0" applyFont="1" applyFill="1"/>
    <xf numFmtId="0" fontId="4" fillId="0" borderId="0" xfId="0" applyFont="1"/>
    <xf numFmtId="0" fontId="6" fillId="0" borderId="19" xfId="0" applyFont="1" applyBorder="1" applyAlignment="1">
      <alignment horizontal="left" vertical="center"/>
    </xf>
    <xf numFmtId="0" fontId="4" fillId="0" borderId="20" xfId="0" applyFont="1" applyBorder="1"/>
    <xf numFmtId="0" fontId="4" fillId="0" borderId="21" xfId="0" applyFont="1" applyBorder="1"/>
    <xf numFmtId="0" fontId="0" fillId="0" borderId="22" xfId="0" applyBorder="1"/>
    <xf numFmtId="0" fontId="6" fillId="0" borderId="0" xfId="0" applyFont="1" applyAlignment="1">
      <alignment wrapText="1"/>
    </xf>
    <xf numFmtId="0" fontId="6" fillId="0" borderId="16" xfId="0" applyFont="1" applyBorder="1" applyAlignment="1">
      <alignment vertical="center"/>
    </xf>
    <xf numFmtId="0" fontId="4" fillId="0" borderId="20" xfId="0" applyFont="1" applyBorder="1" applyAlignment="1">
      <alignment vertical="center"/>
    </xf>
    <xf numFmtId="0" fontId="4" fillId="0" borderId="21" xfId="0" applyFont="1" applyBorder="1" applyAlignment="1">
      <alignment vertical="center"/>
    </xf>
    <xf numFmtId="0" fontId="4" fillId="0" borderId="22" xfId="0" applyFont="1" applyBorder="1" applyAlignment="1">
      <alignment horizontal="left" vertical="center"/>
    </xf>
    <xf numFmtId="0" fontId="4" fillId="0" borderId="0" xfId="0" applyFont="1" applyBorder="1" applyAlignment="1">
      <alignment vertical="center"/>
    </xf>
    <xf numFmtId="0" fontId="4" fillId="0" borderId="23" xfId="0" applyFont="1" applyBorder="1" applyAlignment="1">
      <alignment vertical="center"/>
    </xf>
    <xf numFmtId="0" fontId="4" fillId="0" borderId="0" xfId="0" applyFont="1" applyAlignment="1">
      <alignment wrapText="1"/>
    </xf>
    <xf numFmtId="0" fontId="0" fillId="0" borderId="24" xfId="0" applyBorder="1"/>
    <xf numFmtId="0" fontId="29" fillId="0" borderId="0" xfId="0" applyFont="1"/>
    <xf numFmtId="0" fontId="26" fillId="0" borderId="0" xfId="0" applyFont="1" applyFill="1" applyBorder="1" applyAlignment="1">
      <alignment horizontal="left"/>
    </xf>
    <xf numFmtId="0" fontId="30" fillId="0" borderId="0" xfId="0" applyFont="1"/>
    <xf numFmtId="0" fontId="0" fillId="0" borderId="9" xfId="0" applyBorder="1"/>
    <xf numFmtId="0" fontId="0" fillId="0" borderId="25" xfId="0" applyBorder="1"/>
    <xf numFmtId="0" fontId="4" fillId="0" borderId="24" xfId="0" applyFont="1" applyBorder="1"/>
    <xf numFmtId="0" fontId="4" fillId="0" borderId="0" xfId="2" applyFill="1" applyBorder="1"/>
    <xf numFmtId="0" fontId="31" fillId="0" borderId="0" xfId="2" applyFont="1" applyFill="1" applyBorder="1"/>
    <xf numFmtId="0" fontId="15" fillId="6" borderId="0" xfId="2" applyFont="1" applyFill="1" applyBorder="1"/>
    <xf numFmtId="0" fontId="32" fillId="0" borderId="0" xfId="2" applyFont="1" applyFill="1" applyBorder="1" applyAlignment="1">
      <alignment horizontal="left"/>
    </xf>
    <xf numFmtId="0" fontId="32" fillId="0" borderId="0" xfId="2" applyFont="1" applyFill="1" applyBorder="1"/>
    <xf numFmtId="0" fontId="31" fillId="0" borderId="22" xfId="2" applyFont="1" applyFill="1" applyBorder="1"/>
    <xf numFmtId="0" fontId="15" fillId="0" borderId="0" xfId="2" applyFont="1" applyFill="1"/>
    <xf numFmtId="0" fontId="33" fillId="0" borderId="0" xfId="2" applyFont="1" applyFill="1"/>
    <xf numFmtId="0" fontId="15" fillId="0" borderId="0" xfId="2" applyFont="1" applyFill="1" applyAlignment="1">
      <alignment horizontal="left"/>
    </xf>
    <xf numFmtId="0" fontId="15" fillId="0" borderId="22" xfId="2" applyFont="1" applyFill="1" applyBorder="1"/>
    <xf numFmtId="0" fontId="32" fillId="0" borderId="9" xfId="2" applyFont="1" applyFill="1" applyBorder="1" applyAlignment="1">
      <alignment horizontal="left"/>
    </xf>
    <xf numFmtId="0" fontId="6" fillId="0" borderId="9" xfId="2" applyFont="1" applyFill="1" applyBorder="1"/>
    <xf numFmtId="0" fontId="15" fillId="0" borderId="9" xfId="2" applyFont="1" applyFill="1" applyBorder="1"/>
    <xf numFmtId="0" fontId="15" fillId="0" borderId="24" xfId="2" applyFont="1" applyFill="1" applyBorder="1"/>
    <xf numFmtId="0" fontId="15" fillId="0" borderId="22" xfId="0" applyFont="1" applyBorder="1"/>
    <xf numFmtId="0" fontId="15" fillId="0" borderId="0" xfId="0" applyFont="1"/>
    <xf numFmtId="0" fontId="4" fillId="0" borderId="0" xfId="2" applyFont="1" applyFill="1"/>
    <xf numFmtId="0" fontId="4" fillId="0" borderId="0" xfId="2" applyFont="1" applyFill="1" applyAlignment="1">
      <alignment horizontal="right"/>
    </xf>
    <xf numFmtId="0" fontId="4" fillId="0" borderId="0" xfId="2" applyFont="1"/>
    <xf numFmtId="0" fontId="11" fillId="0" borderId="0" xfId="2" applyFont="1"/>
    <xf numFmtId="0" fontId="6" fillId="0" borderId="9" xfId="2" applyFont="1" applyBorder="1"/>
    <xf numFmtId="2" fontId="15" fillId="0" borderId="0" xfId="0" applyNumberFormat="1" applyFont="1"/>
    <xf numFmtId="2" fontId="15" fillId="0" borderId="0" xfId="0" applyNumberFormat="1" applyFont="1" applyFill="1" applyBorder="1"/>
    <xf numFmtId="0" fontId="4" fillId="0" borderId="0" xfId="2" applyNumberFormat="1" applyFont="1"/>
    <xf numFmtId="166" fontId="4" fillId="0" borderId="0" xfId="2" applyNumberFormat="1" applyFont="1"/>
    <xf numFmtId="165" fontId="14" fillId="0" borderId="0" xfId="0" applyNumberFormat="1" applyFont="1" applyFill="1" applyBorder="1" applyAlignment="1">
      <alignment horizontal="right" vertical="center"/>
    </xf>
    <xf numFmtId="0" fontId="4" fillId="0" borderId="0" xfId="0" applyFont="1" applyBorder="1"/>
    <xf numFmtId="165" fontId="4" fillId="0" borderId="0" xfId="0" applyNumberFormat="1" applyFont="1"/>
    <xf numFmtId="0" fontId="4" fillId="0" borderId="0" xfId="0" applyFont="1" applyFill="1" applyBorder="1"/>
    <xf numFmtId="0" fontId="24" fillId="0" borderId="0" xfId="3" applyFont="1" applyAlignment="1" applyProtection="1"/>
    <xf numFmtId="0" fontId="4" fillId="0" borderId="10" xfId="2" applyFont="1" applyFill="1" applyBorder="1" applyAlignment="1">
      <alignment horizontal="center" vertical="center" wrapText="1"/>
    </xf>
    <xf numFmtId="0" fontId="49" fillId="0" borderId="5" xfId="0" applyFont="1" applyBorder="1"/>
    <xf numFmtId="0" fontId="0" fillId="0" borderId="28" xfId="0" applyBorder="1"/>
    <xf numFmtId="0" fontId="0" fillId="0" borderId="29" xfId="0" applyBorder="1"/>
    <xf numFmtId="0" fontId="0" fillId="0" borderId="8" xfId="0" applyBorder="1"/>
    <xf numFmtId="0" fontId="0" fillId="0" borderId="0" xfId="0" applyBorder="1"/>
    <xf numFmtId="0" fontId="0" fillId="0" borderId="56" xfId="0" applyBorder="1"/>
    <xf numFmtId="2" fontId="0" fillId="0" borderId="0" xfId="0" applyNumberFormat="1" applyBorder="1" applyAlignment="1">
      <alignment horizontal="center" vertical="center"/>
    </xf>
    <xf numFmtId="4" fontId="0" fillId="0" borderId="0" xfId="0" applyNumberFormat="1" applyBorder="1" applyAlignment="1">
      <alignment horizontal="center" vertical="center"/>
    </xf>
    <xf numFmtId="0" fontId="6" fillId="0" borderId="0" xfId="0" applyFont="1" applyBorder="1" applyAlignment="1">
      <alignment horizontal="center" vertical="center"/>
    </xf>
    <xf numFmtId="0" fontId="0" fillId="0" borderId="8" xfId="0" applyBorder="1" applyAlignment="1">
      <alignment vertical="center"/>
    </xf>
    <xf numFmtId="0" fontId="0" fillId="0" borderId="35" xfId="0" applyBorder="1" applyAlignment="1">
      <alignment vertical="center"/>
    </xf>
    <xf numFmtId="0" fontId="7" fillId="0" borderId="10" xfId="0" applyFont="1" applyBorder="1"/>
    <xf numFmtId="0" fontId="0" fillId="0" borderId="10" xfId="0" applyBorder="1"/>
    <xf numFmtId="0" fontId="0" fillId="0" borderId="11" xfId="0" applyBorder="1"/>
    <xf numFmtId="0" fontId="7" fillId="0" borderId="0" xfId="0" applyFont="1" applyBorder="1"/>
    <xf numFmtId="16" fontId="0" fillId="0" borderId="35" xfId="0" applyNumberFormat="1" applyBorder="1" applyAlignment="1">
      <alignment vertical="center"/>
    </xf>
    <xf numFmtId="0" fontId="0" fillId="0" borderId="12" xfId="0" applyBorder="1"/>
    <xf numFmtId="0" fontId="0" fillId="0" borderId="13" xfId="0" applyBorder="1"/>
    <xf numFmtId="0" fontId="0" fillId="0" borderId="42" xfId="0" applyBorder="1"/>
    <xf numFmtId="0" fontId="15" fillId="0" borderId="20" xfId="0" applyFont="1" applyBorder="1"/>
    <xf numFmtId="0" fontId="15" fillId="0" borderId="0" xfId="0" applyFont="1" applyBorder="1"/>
    <xf numFmtId="0" fontId="15" fillId="0" borderId="28" xfId="0" applyFont="1" applyBorder="1"/>
    <xf numFmtId="0" fontId="15" fillId="0" borderId="29" xfId="0" applyFont="1" applyBorder="1"/>
    <xf numFmtId="0" fontId="15" fillId="0" borderId="8" xfId="0" applyFont="1" applyBorder="1"/>
    <xf numFmtId="0" fontId="15" fillId="0" borderId="56" xfId="0" applyFont="1" applyBorder="1"/>
    <xf numFmtId="0" fontId="0" fillId="0" borderId="57" xfId="0" applyBorder="1" applyAlignment="1">
      <alignment horizontal="center" vertical="center" wrapText="1"/>
    </xf>
    <xf numFmtId="0" fontId="15" fillId="0" borderId="58" xfId="0" applyFont="1" applyBorder="1"/>
    <xf numFmtId="0" fontId="0" fillId="0" borderId="8" xfId="0" applyBorder="1" applyAlignment="1">
      <alignment horizontal="center" vertical="center" wrapText="1"/>
    </xf>
    <xf numFmtId="0" fontId="4" fillId="0" borderId="8" xfId="0" applyFont="1" applyBorder="1" applyAlignment="1">
      <alignment horizontal="center" vertical="center" wrapText="1"/>
    </xf>
    <xf numFmtId="0" fontId="0" fillId="0" borderId="12" xfId="0" applyBorder="1" applyAlignment="1">
      <alignment horizontal="center" vertical="center" wrapText="1"/>
    </xf>
    <xf numFmtId="0" fontId="15" fillId="0" borderId="13" xfId="0" applyFont="1" applyBorder="1"/>
    <xf numFmtId="0" fontId="15" fillId="0" borderId="42" xfId="0" applyFont="1" applyBorder="1"/>
    <xf numFmtId="0" fontId="32" fillId="0" borderId="5" xfId="0" applyFont="1" applyBorder="1"/>
    <xf numFmtId="0" fontId="15" fillId="6" borderId="0" xfId="0" applyFont="1" applyFill="1" applyBorder="1"/>
    <xf numFmtId="0" fontId="15" fillId="6" borderId="13" xfId="0" applyFont="1" applyFill="1" applyBorder="1"/>
    <xf numFmtId="173" fontId="15" fillId="6" borderId="20" xfId="0" applyNumberFormat="1" applyFont="1" applyFill="1" applyBorder="1"/>
    <xf numFmtId="173" fontId="15" fillId="6" borderId="0" xfId="0" applyNumberFormat="1" applyFont="1" applyFill="1" applyBorder="1"/>
    <xf numFmtId="173" fontId="15" fillId="6" borderId="13" xfId="0" applyNumberFormat="1" applyFont="1" applyFill="1" applyBorder="1"/>
    <xf numFmtId="2" fontId="0" fillId="6" borderId="10" xfId="0" applyNumberFormat="1" applyFill="1" applyBorder="1" applyAlignment="1">
      <alignment horizontal="center" vertical="center"/>
    </xf>
    <xf numFmtId="11" fontId="15" fillId="10" borderId="16" xfId="0" applyNumberFormat="1" applyFont="1" applyFill="1" applyBorder="1" applyAlignment="1" applyProtection="1">
      <alignment vertical="top"/>
      <protection hidden="1"/>
    </xf>
    <xf numFmtId="173" fontId="15" fillId="0" borderId="16" xfId="0" applyNumberFormat="1" applyFont="1" applyBorder="1" applyProtection="1">
      <protection locked="0"/>
    </xf>
    <xf numFmtId="2" fontId="0" fillId="0" borderId="10" xfId="0" applyNumberFormat="1" applyFill="1" applyBorder="1" applyAlignment="1">
      <alignment horizontal="center" vertical="center"/>
    </xf>
    <xf numFmtId="0" fontId="0" fillId="6" borderId="0" xfId="0" applyFill="1"/>
    <xf numFmtId="0" fontId="55" fillId="40" borderId="59" xfId="98" applyAlignment="1">
      <alignment wrapText="1"/>
    </xf>
    <xf numFmtId="174" fontId="55" fillId="40" borderId="59" xfId="98" applyNumberFormat="1" applyAlignment="1">
      <alignment wrapText="1"/>
    </xf>
    <xf numFmtId="9" fontId="0" fillId="0" borderId="0" xfId="0" applyNumberFormat="1"/>
    <xf numFmtId="0" fontId="55" fillId="40" borderId="59" xfId="98"/>
    <xf numFmtId="10" fontId="55" fillId="40" borderId="59" xfId="98" applyNumberFormat="1"/>
    <xf numFmtId="0" fontId="4" fillId="5" borderId="58" xfId="2" applyFont="1" applyFill="1" applyBorder="1" applyAlignment="1">
      <alignment horizontal="left" vertical="center" wrapText="1"/>
    </xf>
    <xf numFmtId="0" fontId="4" fillId="0" borderId="8" xfId="0" applyFont="1" applyFill="1" applyBorder="1" applyAlignment="1">
      <alignment horizontal="center" vertical="center" wrapText="1"/>
    </xf>
    <xf numFmtId="0" fontId="4" fillId="0" borderId="12" xfId="0" applyFont="1" applyBorder="1" applyAlignment="1">
      <alignment horizontal="center" vertical="center" wrapText="1"/>
    </xf>
    <xf numFmtId="0" fontId="15" fillId="0" borderId="16" xfId="0" applyFont="1" applyFill="1" applyBorder="1" applyAlignment="1">
      <alignment vertical="top"/>
    </xf>
    <xf numFmtId="0" fontId="0" fillId="0" borderId="60" xfId="0" applyBorder="1"/>
    <xf numFmtId="0" fontId="0" fillId="0" borderId="61" xfId="0" applyBorder="1"/>
    <xf numFmtId="0" fontId="0" fillId="0" borderId="62" xfId="0" applyBorder="1"/>
    <xf numFmtId="0" fontId="0" fillId="0" borderId="63" xfId="0" applyBorder="1"/>
    <xf numFmtId="0" fontId="0" fillId="0" borderId="64" xfId="0" applyBorder="1"/>
    <xf numFmtId="0" fontId="0" fillId="0" borderId="65" xfId="0" applyBorder="1"/>
    <xf numFmtId="0" fontId="0" fillId="0" borderId="0" xfId="0" applyFont="1"/>
    <xf numFmtId="166" fontId="15" fillId="6" borderId="20" xfId="0" applyNumberFormat="1" applyFont="1" applyFill="1" applyBorder="1"/>
    <xf numFmtId="166" fontId="15" fillId="6" borderId="0" xfId="0" applyNumberFormat="1" applyFont="1" applyFill="1" applyBorder="1"/>
    <xf numFmtId="166" fontId="15" fillId="6" borderId="13" xfId="0" applyNumberFormat="1" applyFont="1" applyFill="1" applyBorder="1"/>
    <xf numFmtId="0" fontId="4" fillId="2" borderId="0" xfId="2" applyFont="1" applyFill="1" applyAlignment="1">
      <alignment horizontal="left" wrapText="1"/>
    </xf>
    <xf numFmtId="0" fontId="4" fillId="2" borderId="0" xfId="2" applyFont="1" applyFill="1" applyAlignment="1">
      <alignment horizontal="left" vertical="center" wrapText="1"/>
    </xf>
    <xf numFmtId="0" fontId="6" fillId="5" borderId="8" xfId="2" applyFont="1" applyFill="1" applyBorder="1" applyAlignment="1">
      <alignment horizontal="center" vertical="center" textRotation="90"/>
    </xf>
    <xf numFmtId="0" fontId="6" fillId="5" borderId="12" xfId="2" applyFont="1" applyFill="1" applyBorder="1" applyAlignment="1">
      <alignment horizontal="center" vertical="center" textRotation="90"/>
    </xf>
    <xf numFmtId="0" fontId="4" fillId="5" borderId="10" xfId="2" applyFont="1" applyFill="1" applyBorder="1" applyAlignment="1">
      <alignment horizontal="left" vertical="center" wrapText="1"/>
    </xf>
    <xf numFmtId="0" fontId="4" fillId="5" borderId="11" xfId="2" applyFont="1" applyFill="1" applyBorder="1" applyAlignment="1">
      <alignment horizontal="left" vertical="center" wrapText="1"/>
    </xf>
    <xf numFmtId="0" fontId="4" fillId="5" borderId="14" xfId="2" applyFont="1" applyFill="1" applyBorder="1" applyAlignment="1">
      <alignment horizontal="left" vertical="center" wrapText="1"/>
    </xf>
    <xf numFmtId="0" fontId="4" fillId="5" borderId="15" xfId="2" applyFont="1" applyFill="1" applyBorder="1" applyAlignment="1">
      <alignment horizontal="left" vertical="center" wrapText="1"/>
    </xf>
    <xf numFmtId="0" fontId="5" fillId="2" borderId="0" xfId="2" applyFont="1" applyFill="1" applyAlignment="1">
      <alignment horizontal="center"/>
    </xf>
    <xf numFmtId="0" fontId="6" fillId="3" borderId="2" xfId="2" applyFont="1" applyFill="1" applyBorder="1" applyAlignment="1">
      <alignment horizontal="left" vertical="center" wrapText="1"/>
    </xf>
    <xf numFmtId="0" fontId="6" fillId="3" borderId="3" xfId="2" applyFont="1" applyFill="1" applyBorder="1" applyAlignment="1">
      <alignment horizontal="left" vertical="center" wrapText="1"/>
    </xf>
    <xf numFmtId="0" fontId="6" fillId="3" borderId="4" xfId="2" applyFont="1" applyFill="1" applyBorder="1" applyAlignment="1">
      <alignment horizontal="left" vertical="center" wrapText="1"/>
    </xf>
    <xf numFmtId="0" fontId="4" fillId="3" borderId="2" xfId="2" applyFont="1" applyFill="1" applyBorder="1" applyAlignment="1">
      <alignment horizontal="left" vertical="center" wrapText="1"/>
    </xf>
    <xf numFmtId="0" fontId="4" fillId="3" borderId="3" xfId="2" applyFont="1" applyFill="1" applyBorder="1" applyAlignment="1">
      <alignment horizontal="left" vertical="center" wrapText="1"/>
    </xf>
    <xf numFmtId="0" fontId="4" fillId="3" borderId="4" xfId="2" applyFont="1" applyFill="1" applyBorder="1" applyAlignment="1">
      <alignment horizontal="left" vertical="center" wrapText="1"/>
    </xf>
    <xf numFmtId="0" fontId="6" fillId="4" borderId="5" xfId="2" applyFont="1" applyFill="1" applyBorder="1" applyAlignment="1">
      <alignment horizontal="center" vertical="center" textRotation="90"/>
    </xf>
    <xf numFmtId="0" fontId="6" fillId="4" borderId="8" xfId="2" applyFont="1" applyFill="1" applyBorder="1" applyAlignment="1">
      <alignment horizontal="center" vertical="center" textRotation="90"/>
    </xf>
    <xf numFmtId="0" fontId="4" fillId="4" borderId="6" xfId="2" applyFont="1" applyFill="1" applyBorder="1" applyAlignment="1">
      <alignment horizontal="left" vertical="center" wrapText="1"/>
    </xf>
    <xf numFmtId="0" fontId="4" fillId="4" borderId="7" xfId="2" applyFont="1" applyFill="1" applyBorder="1" applyAlignment="1">
      <alignment horizontal="left" vertical="center" wrapText="1"/>
    </xf>
    <xf numFmtId="0" fontId="4" fillId="4" borderId="10" xfId="2" applyFont="1" applyFill="1" applyBorder="1" applyAlignment="1">
      <alignment horizontal="left" vertical="center" wrapText="1"/>
    </xf>
    <xf numFmtId="0" fontId="4" fillId="4" borderId="11" xfId="2" applyFont="1" applyFill="1" applyBorder="1" applyAlignment="1">
      <alignment horizontal="left" vertical="center" wrapText="1"/>
    </xf>
    <xf numFmtId="0" fontId="4" fillId="0" borderId="1" xfId="2" applyFont="1" applyBorder="1" applyAlignment="1" applyProtection="1">
      <alignment horizontal="left"/>
      <protection locked="0"/>
    </xf>
    <xf numFmtId="0" fontId="4" fillId="0" borderId="10" xfId="2" applyFont="1" applyBorder="1" applyAlignment="1" applyProtection="1">
      <alignment horizontal="left"/>
      <protection locked="0"/>
    </xf>
    <xf numFmtId="0" fontId="4" fillId="0" borderId="17" xfId="2" applyFont="1" applyBorder="1" applyAlignment="1" applyProtection="1">
      <alignment horizontal="left"/>
      <protection locked="0"/>
    </xf>
    <xf numFmtId="0" fontId="4" fillId="9" borderId="16" xfId="2" applyFill="1" applyBorder="1" applyAlignment="1">
      <alignment horizontal="center" vertical="top" wrapText="1"/>
    </xf>
    <xf numFmtId="0" fontId="4" fillId="0" borderId="16" xfId="2" applyFont="1" applyFill="1" applyBorder="1" applyAlignment="1" applyProtection="1">
      <alignment horizontal="left" vertical="top" wrapText="1"/>
      <protection locked="0"/>
    </xf>
    <xf numFmtId="0" fontId="6" fillId="3" borderId="16" xfId="2" applyFont="1" applyFill="1" applyBorder="1" applyAlignment="1">
      <alignment horizontal="center"/>
    </xf>
    <xf numFmtId="0" fontId="4" fillId="0" borderId="16" xfId="0" applyFont="1" applyBorder="1" applyAlignment="1" applyProtection="1">
      <alignment horizontal="left" vertical="top" wrapText="1"/>
      <protection locked="0"/>
    </xf>
    <xf numFmtId="0" fontId="10" fillId="0" borderId="2" xfId="2" applyFont="1" applyBorder="1" applyAlignment="1">
      <alignment horizontal="center"/>
    </xf>
    <xf numFmtId="0" fontId="10" fillId="0" borderId="3" xfId="2" applyFont="1" applyBorder="1" applyAlignment="1">
      <alignment horizontal="center"/>
    </xf>
    <xf numFmtId="0" fontId="10" fillId="0" borderId="4" xfId="2" applyFont="1" applyBorder="1" applyAlignment="1">
      <alignment horizontal="center"/>
    </xf>
    <xf numFmtId="0" fontId="6" fillId="3" borderId="1" xfId="2" applyFont="1" applyFill="1" applyBorder="1" applyAlignment="1">
      <alignment horizontal="left" vertical="center"/>
    </xf>
    <xf numFmtId="0" fontId="6" fillId="3" borderId="17" xfId="2" applyFont="1" applyFill="1" applyBorder="1" applyAlignment="1">
      <alignment horizontal="left" vertical="center"/>
    </xf>
    <xf numFmtId="0" fontId="4" fillId="0" borderId="16" xfId="2" applyBorder="1" applyAlignment="1" applyProtection="1">
      <alignment horizontal="center"/>
      <protection locked="0"/>
    </xf>
    <xf numFmtId="0" fontId="6" fillId="3" borderId="1" xfId="2" applyFont="1" applyFill="1" applyBorder="1" applyAlignment="1">
      <alignment horizontal="center"/>
    </xf>
    <xf numFmtId="0" fontId="6" fillId="3" borderId="10" xfId="2" applyFont="1" applyFill="1" applyBorder="1" applyAlignment="1">
      <alignment horizontal="center"/>
    </xf>
    <xf numFmtId="0" fontId="6" fillId="3" borderId="17" xfId="2" applyFont="1" applyFill="1" applyBorder="1" applyAlignment="1">
      <alignment horizontal="center"/>
    </xf>
    <xf numFmtId="0" fontId="6" fillId="3" borderId="16" xfId="2" applyFont="1" applyFill="1" applyBorder="1" applyAlignment="1">
      <alignment horizontal="left"/>
    </xf>
    <xf numFmtId="0" fontId="4" fillId="0" borderId="16" xfId="2" applyBorder="1" applyAlignment="1" applyProtection="1">
      <alignment horizontal="left"/>
      <protection locked="0"/>
    </xf>
    <xf numFmtId="0" fontId="12" fillId="8" borderId="22" xfId="0" applyFont="1" applyFill="1" applyBorder="1" applyAlignment="1">
      <alignment horizontal="left" vertical="top" wrapText="1" readingOrder="1"/>
    </xf>
    <xf numFmtId="0" fontId="12" fillId="8" borderId="0" xfId="0" applyFont="1" applyFill="1" applyBorder="1" applyAlignment="1">
      <alignment horizontal="left" vertical="top" wrapText="1" readingOrder="1"/>
    </xf>
    <xf numFmtId="0" fontId="12" fillId="8" borderId="23" xfId="0" applyFont="1" applyFill="1" applyBorder="1" applyAlignment="1">
      <alignment horizontal="left" vertical="top" wrapText="1" readingOrder="1"/>
    </xf>
    <xf numFmtId="0" fontId="6" fillId="7" borderId="16" xfId="2" applyFont="1" applyFill="1" applyBorder="1" applyAlignment="1" applyProtection="1">
      <alignment horizontal="left"/>
      <protection locked="0"/>
    </xf>
    <xf numFmtId="0" fontId="6" fillId="3" borderId="1" xfId="2" applyFont="1" applyFill="1" applyBorder="1" applyAlignment="1">
      <alignment horizontal="left" vertical="top"/>
    </xf>
    <xf numFmtId="0" fontId="6" fillId="3" borderId="17" xfId="2" applyFont="1" applyFill="1" applyBorder="1" applyAlignment="1">
      <alignment horizontal="left" vertical="top"/>
    </xf>
    <xf numFmtId="0" fontId="6" fillId="0" borderId="1" xfId="2" applyFont="1" applyBorder="1" applyAlignment="1" applyProtection="1">
      <alignment horizontal="left" vertical="top" wrapText="1"/>
      <protection locked="0"/>
    </xf>
    <xf numFmtId="0" fontId="6" fillId="0" borderId="10" xfId="2" applyFont="1" applyBorder="1" applyAlignment="1" applyProtection="1">
      <alignment horizontal="left" vertical="top" wrapText="1"/>
      <protection locked="0"/>
    </xf>
    <xf numFmtId="0" fontId="6" fillId="0" borderId="17" xfId="2" applyFont="1" applyBorder="1" applyAlignment="1" applyProtection="1">
      <alignment horizontal="left" vertical="top" wrapText="1"/>
      <protection locked="0"/>
    </xf>
    <xf numFmtId="0" fontId="4" fillId="0" borderId="1" xfId="2" applyBorder="1" applyAlignment="1" applyProtection="1">
      <alignment horizontal="left"/>
      <protection locked="0"/>
    </xf>
    <xf numFmtId="0" fontId="4" fillId="0" borderId="17" xfId="2" applyBorder="1" applyAlignment="1" applyProtection="1">
      <alignment horizontal="left"/>
      <protection locked="0"/>
    </xf>
    <xf numFmtId="0" fontId="6" fillId="3" borderId="1" xfId="2" applyFont="1" applyFill="1" applyBorder="1" applyAlignment="1">
      <alignment horizontal="left"/>
    </xf>
    <xf numFmtId="0" fontId="6" fillId="3" borderId="17" xfId="2" applyFont="1" applyFill="1" applyBorder="1" applyAlignment="1">
      <alignment horizontal="left"/>
    </xf>
    <xf numFmtId="0" fontId="20" fillId="0" borderId="10" xfId="0" applyFont="1" applyBorder="1" applyAlignment="1">
      <alignment horizontal="left" vertical="top" wrapText="1"/>
    </xf>
    <xf numFmtId="0" fontId="0" fillId="0" borderId="10" xfId="0" applyBorder="1" applyAlignment="1">
      <alignment horizontal="left" vertical="top" wrapText="1"/>
    </xf>
    <xf numFmtId="0" fontId="0" fillId="0" borderId="9" xfId="0" applyBorder="1" applyAlignment="1">
      <alignment horizontal="left" vertical="top" wrapText="1"/>
    </xf>
    <xf numFmtId="0" fontId="19" fillId="0" borderId="0" xfId="2" applyFont="1" applyFill="1" applyAlignment="1">
      <alignment horizontal="center"/>
    </xf>
    <xf numFmtId="0" fontId="6" fillId="0" borderId="26" xfId="2" applyFont="1" applyFill="1" applyBorder="1" applyAlignment="1">
      <alignment horizontal="center"/>
    </xf>
    <xf numFmtId="0" fontId="6" fillId="0" borderId="31" xfId="2" applyFont="1" applyFill="1" applyBorder="1" applyAlignment="1">
      <alignment horizontal="center"/>
    </xf>
    <xf numFmtId="0" fontId="3" fillId="0" borderId="5" xfId="0" applyFont="1" applyBorder="1" applyAlignment="1">
      <alignment horizontal="center"/>
    </xf>
    <xf numFmtId="0" fontId="3" fillId="0" borderId="28" xfId="0" applyFont="1" applyBorder="1" applyAlignment="1">
      <alignment horizontal="center"/>
    </xf>
    <xf numFmtId="0" fontId="3" fillId="0" borderId="29" xfId="0" applyFont="1" applyBorder="1" applyAlignment="1">
      <alignment horizontal="center"/>
    </xf>
    <xf numFmtId="0" fontId="6" fillId="0" borderId="30" xfId="2" applyFont="1" applyFill="1" applyBorder="1" applyAlignment="1">
      <alignment horizontal="center"/>
    </xf>
    <xf numFmtId="0" fontId="6" fillId="0" borderId="33" xfId="2" applyFont="1" applyFill="1" applyBorder="1" applyAlignment="1">
      <alignment horizontal="center"/>
    </xf>
    <xf numFmtId="0" fontId="20" fillId="0" borderId="35" xfId="0" applyFont="1" applyFill="1" applyBorder="1" applyAlignment="1">
      <alignment horizontal="center"/>
    </xf>
    <xf numFmtId="0" fontId="20" fillId="0" borderId="10" xfId="0" applyFont="1" applyFill="1" applyBorder="1" applyAlignment="1">
      <alignment horizontal="center"/>
    </xf>
    <xf numFmtId="0" fontId="20" fillId="0" borderId="11" xfId="0" applyFont="1" applyFill="1" applyBorder="1" applyAlignment="1">
      <alignment horizontal="center"/>
    </xf>
    <xf numFmtId="0" fontId="3" fillId="0" borderId="10" xfId="0" applyFont="1" applyBorder="1" applyAlignment="1">
      <alignment horizontal="center"/>
    </xf>
    <xf numFmtId="0" fontId="0" fillId="0" borderId="20" xfId="0" applyNumberFormat="1" applyBorder="1" applyAlignment="1" applyProtection="1">
      <alignment wrapText="1"/>
      <protection locked="0"/>
    </xf>
    <xf numFmtId="0" fontId="6" fillId="0" borderId="1" xfId="0" applyFont="1" applyBorder="1" applyAlignment="1">
      <alignment horizontal="left" vertical="center" wrapText="1"/>
    </xf>
    <xf numFmtId="0" fontId="6" fillId="0" borderId="10" xfId="0" applyFont="1" applyBorder="1" applyAlignment="1">
      <alignment horizontal="left" vertical="center" wrapText="1"/>
    </xf>
    <xf numFmtId="0" fontId="6" fillId="0" borderId="17" xfId="0" applyFont="1" applyBorder="1" applyAlignment="1">
      <alignment horizontal="left" vertical="center" wrapText="1"/>
    </xf>
    <xf numFmtId="0" fontId="6" fillId="0" borderId="19" xfId="0" applyFont="1" applyFill="1" applyBorder="1" applyAlignment="1">
      <alignment horizontal="left" vertical="center" wrapText="1"/>
    </xf>
    <xf numFmtId="0" fontId="6" fillId="0" borderId="20" xfId="0" applyFont="1" applyFill="1" applyBorder="1" applyAlignment="1">
      <alignment horizontal="left" vertical="center" wrapText="1"/>
    </xf>
    <xf numFmtId="0" fontId="6" fillId="0" borderId="21" xfId="0" applyFont="1" applyFill="1" applyBorder="1" applyAlignment="1">
      <alignment horizontal="left" vertical="center" wrapText="1"/>
    </xf>
    <xf numFmtId="0" fontId="4" fillId="0" borderId="24" xfId="0" applyFont="1" applyFill="1" applyBorder="1" applyAlignment="1">
      <alignment horizontal="left" vertical="center" wrapText="1"/>
    </xf>
    <xf numFmtId="0" fontId="4" fillId="0" borderId="9" xfId="0" applyFont="1" applyFill="1" applyBorder="1" applyAlignment="1">
      <alignment horizontal="left" vertical="center" wrapText="1"/>
    </xf>
    <xf numFmtId="0" fontId="6" fillId="0" borderId="19" xfId="0" applyFont="1" applyBorder="1" applyAlignment="1">
      <alignment horizontal="left" vertical="center" wrapText="1"/>
    </xf>
    <xf numFmtId="0" fontId="6" fillId="0" borderId="20" xfId="0" applyFont="1" applyBorder="1" applyAlignment="1">
      <alignment horizontal="left" vertical="center" wrapText="1"/>
    </xf>
    <xf numFmtId="0" fontId="6" fillId="0" borderId="21" xfId="0" applyFont="1" applyBorder="1" applyAlignment="1">
      <alignment horizontal="left" vertical="center" wrapText="1"/>
    </xf>
    <xf numFmtId="0" fontId="4" fillId="0" borderId="24" xfId="0" applyFont="1" applyBorder="1" applyAlignment="1">
      <alignment horizontal="left" wrapText="1"/>
    </xf>
    <xf numFmtId="0" fontId="4" fillId="0" borderId="9" xfId="0" applyFont="1" applyBorder="1" applyAlignment="1">
      <alignment horizontal="left" wrapText="1"/>
    </xf>
    <xf numFmtId="0" fontId="4" fillId="0" borderId="22" xfId="0" applyFont="1" applyBorder="1" applyAlignment="1">
      <alignment horizontal="left" vertical="center" wrapText="1"/>
    </xf>
    <xf numFmtId="0" fontId="4" fillId="0" borderId="0" xfId="0" applyFont="1" applyBorder="1" applyAlignment="1">
      <alignment horizontal="left" vertical="center" wrapText="1"/>
    </xf>
    <xf numFmtId="0" fontId="4" fillId="0" borderId="23" xfId="0" applyFont="1" applyBorder="1" applyAlignment="1">
      <alignment horizontal="left" vertical="center" wrapText="1"/>
    </xf>
    <xf numFmtId="0" fontId="4" fillId="0" borderId="24" xfId="0" applyFont="1" applyBorder="1" applyAlignment="1">
      <alignment horizontal="left" vertical="center" wrapText="1"/>
    </xf>
    <xf numFmtId="0" fontId="4" fillId="0" borderId="9" xfId="0" applyFont="1" applyBorder="1" applyAlignment="1">
      <alignment horizontal="left" vertical="center" wrapText="1"/>
    </xf>
    <xf numFmtId="0" fontId="4" fillId="0" borderId="25" xfId="0" applyFont="1" applyBorder="1" applyAlignment="1">
      <alignment horizontal="left" vertical="center" wrapText="1"/>
    </xf>
    <xf numFmtId="0" fontId="6" fillId="0" borderId="16" xfId="2" applyFont="1" applyFill="1" applyBorder="1" applyAlignment="1">
      <alignment horizontal="left" wrapText="1"/>
    </xf>
    <xf numFmtId="0" fontId="6" fillId="10" borderId="40" xfId="2" applyFont="1" applyFill="1" applyBorder="1" applyAlignment="1">
      <alignment horizontal="center" wrapText="1"/>
    </xf>
    <xf numFmtId="0" fontId="6" fillId="10" borderId="41" xfId="2" applyFont="1" applyFill="1" applyBorder="1" applyAlignment="1">
      <alignment horizontal="center" wrapText="1"/>
    </xf>
    <xf numFmtId="0" fontId="6" fillId="10" borderId="2" xfId="2" applyFont="1" applyFill="1" applyBorder="1" applyAlignment="1">
      <alignment horizontal="center"/>
    </xf>
    <xf numFmtId="0" fontId="6" fillId="10" borderId="3" xfId="2" applyFont="1" applyFill="1" applyBorder="1" applyAlignment="1">
      <alignment horizontal="center"/>
    </xf>
    <xf numFmtId="0" fontId="6" fillId="10" borderId="4" xfId="2" applyFont="1" applyFill="1" applyBorder="1" applyAlignment="1">
      <alignment horizontal="center"/>
    </xf>
    <xf numFmtId="0" fontId="6" fillId="0" borderId="40" xfId="2" applyFont="1" applyBorder="1" applyAlignment="1">
      <alignment horizontal="center" wrapText="1"/>
    </xf>
    <xf numFmtId="0" fontId="6" fillId="0" borderId="43" xfId="2" applyFont="1" applyBorder="1" applyAlignment="1">
      <alignment horizontal="center" wrapText="1"/>
    </xf>
    <xf numFmtId="0" fontId="6" fillId="0" borderId="41" xfId="2" applyFont="1" applyBorder="1" applyAlignment="1">
      <alignment horizontal="center" wrapText="1"/>
    </xf>
    <xf numFmtId="0" fontId="27" fillId="0" borderId="2" xfId="2" applyFont="1" applyBorder="1" applyAlignment="1">
      <alignment wrapText="1"/>
    </xf>
    <xf numFmtId="0" fontId="27" fillId="0" borderId="4" xfId="2" applyFont="1" applyBorder="1" applyAlignment="1">
      <alignment wrapText="1"/>
    </xf>
    <xf numFmtId="0" fontId="27" fillId="0" borderId="3" xfId="2" applyFont="1" applyBorder="1" applyAlignment="1">
      <alignment wrapText="1"/>
    </xf>
    <xf numFmtId="0" fontId="28" fillId="0" borderId="2" xfId="2" applyFont="1" applyBorder="1" applyAlignment="1">
      <alignment wrapText="1"/>
    </xf>
    <xf numFmtId="0" fontId="28" fillId="0" borderId="4" xfId="2" applyFont="1" applyBorder="1" applyAlignment="1">
      <alignment wrapText="1"/>
    </xf>
    <xf numFmtId="0" fontId="28" fillId="0" borderId="2" xfId="2" applyFont="1" applyBorder="1"/>
    <xf numFmtId="0" fontId="28" fillId="0" borderId="4" xfId="2" applyFont="1" applyBorder="1"/>
    <xf numFmtId="0" fontId="11" fillId="0" borderId="0" xfId="2" applyFont="1" applyAlignment="1">
      <alignment horizontal="center"/>
    </xf>
    <xf numFmtId="0" fontId="6" fillId="0" borderId="9" xfId="2" applyFont="1" applyBorder="1" applyAlignment="1">
      <alignment horizontal="center"/>
    </xf>
    <xf numFmtId="0" fontId="0" fillId="0" borderId="10" xfId="0" applyBorder="1" applyAlignment="1">
      <alignment horizontal="left" vertical="center" wrapText="1"/>
    </xf>
    <xf numFmtId="0" fontId="0" fillId="0" borderId="10" xfId="0" applyFont="1" applyBorder="1" applyAlignment="1">
      <alignment horizontal="left" vertical="center" wrapText="1"/>
    </xf>
  </cellXfs>
  <cellStyles count="99">
    <cellStyle name="20% - Accent1 2" xfId="4"/>
    <cellStyle name="20% - Accent1 2 2" xfId="5"/>
    <cellStyle name="20% - Accent2 2" xfId="6"/>
    <cellStyle name="20% - Accent2 2 2" xfId="7"/>
    <cellStyle name="20% - Accent3 2" xfId="8"/>
    <cellStyle name="20% - Accent3 2 2" xfId="9"/>
    <cellStyle name="20% - Accent4 2" xfId="10"/>
    <cellStyle name="20% - Accent4 2 2" xfId="11"/>
    <cellStyle name="20% - Accent5 2" xfId="12"/>
    <cellStyle name="20% - Accent5 2 2" xfId="13"/>
    <cellStyle name="20% - Accent6 2" xfId="14"/>
    <cellStyle name="20% - Accent6 2 2" xfId="15"/>
    <cellStyle name="40% - Accent1 2" xfId="16"/>
    <cellStyle name="40% - Accent1 2 2" xfId="17"/>
    <cellStyle name="40% - Accent2 2" xfId="18"/>
    <cellStyle name="40% - Accent2 2 2" xfId="19"/>
    <cellStyle name="40% - Accent3 2" xfId="20"/>
    <cellStyle name="40% - Accent3 2 2" xfId="21"/>
    <cellStyle name="40% - Accent4 2" xfId="22"/>
    <cellStyle name="40% - Accent4 2 2" xfId="23"/>
    <cellStyle name="40% - Accent5 2" xfId="24"/>
    <cellStyle name="40% - Accent5 2 2" xfId="25"/>
    <cellStyle name="40% - Accent6 2" xfId="26"/>
    <cellStyle name="40% - Accent6 2 2" xfId="27"/>
    <cellStyle name="60% - Accent1 2" xfId="28"/>
    <cellStyle name="60% - Accent2 2" xfId="29"/>
    <cellStyle name="60% - Accent3 2" xfId="30"/>
    <cellStyle name="60% - Accent4 2" xfId="31"/>
    <cellStyle name="60% - Accent5 2" xfId="32"/>
    <cellStyle name="60% - Accent6 2" xfId="33"/>
    <cellStyle name="Accent1 2" xfId="34"/>
    <cellStyle name="Accent2 2" xfId="35"/>
    <cellStyle name="Accent3 2" xfId="36"/>
    <cellStyle name="Accent4 2" xfId="37"/>
    <cellStyle name="Accent5 2" xfId="38"/>
    <cellStyle name="Accent6 2" xfId="39"/>
    <cellStyle name="Bad 2" xfId="40"/>
    <cellStyle name="Calculation 2" xfId="41"/>
    <cellStyle name="Check Cell 2" xfId="42"/>
    <cellStyle name="Comma" xfId="1" builtinId="3"/>
    <cellStyle name="Comma 2" xfId="43"/>
    <cellStyle name="DateTime" xfId="44"/>
    <cellStyle name="DateTime 2" xfId="45"/>
    <cellStyle name="Euro" xfId="46"/>
    <cellStyle name="Explanatory Text 2" xfId="47"/>
    <cellStyle name="Good 2" xfId="48"/>
    <cellStyle name="Heading 1 2" xfId="49"/>
    <cellStyle name="Heading 2 2" xfId="50"/>
    <cellStyle name="Heading 3 2" xfId="51"/>
    <cellStyle name="Heading 4 2" xfId="52"/>
    <cellStyle name="Hyperlink" xfId="3" builtinId="8"/>
    <cellStyle name="Hyperlink 2" xfId="53"/>
    <cellStyle name="Input" xfId="98" builtinId="20"/>
    <cellStyle name="Input 2" xfId="54"/>
    <cellStyle name="Linked Cell 2" xfId="55"/>
    <cellStyle name="Neutral 2" xfId="56"/>
    <cellStyle name="Normal" xfId="0" builtinId="0"/>
    <cellStyle name="Normal 2" xfId="2"/>
    <cellStyle name="Normal 3" xfId="57"/>
    <cellStyle name="Note 2" xfId="58"/>
    <cellStyle name="Note 2 2" xfId="59"/>
    <cellStyle name="Output 2" xfId="60"/>
    <cellStyle name="Percent 2" xfId="61"/>
    <cellStyle name="Percent 2 2" xfId="62"/>
    <cellStyle name="Percent 2 3" xfId="63"/>
    <cellStyle name="Standard_Bsp-Datenaustausch_S&amp;U" xfId="64"/>
    <cellStyle name="Style 21" xfId="65"/>
    <cellStyle name="Style 22" xfId="66"/>
    <cellStyle name="Style 23" xfId="67"/>
    <cellStyle name="Style 23 2" xfId="68"/>
    <cellStyle name="Style 24" xfId="69"/>
    <cellStyle name="Style 24 2" xfId="70"/>
    <cellStyle name="Style 25" xfId="71"/>
    <cellStyle name="Style 25 2" xfId="72"/>
    <cellStyle name="Style 26" xfId="73"/>
    <cellStyle name="Style 26 2" xfId="74"/>
    <cellStyle name="Style 27" xfId="75"/>
    <cellStyle name="Style 27 2" xfId="76"/>
    <cellStyle name="Style 28" xfId="77"/>
    <cellStyle name="Style 28 2" xfId="78"/>
    <cellStyle name="Style 29" xfId="79"/>
    <cellStyle name="Style 29 2" xfId="80"/>
    <cellStyle name="Style 30" xfId="81"/>
    <cellStyle name="Style 30 2" xfId="82"/>
    <cellStyle name="Style 31" xfId="83"/>
    <cellStyle name="Style 31 2" xfId="84"/>
    <cellStyle name="Style 32" xfId="85"/>
    <cellStyle name="Style 32 2" xfId="86"/>
    <cellStyle name="Style 33" xfId="87"/>
    <cellStyle name="Style 33 2" xfId="88"/>
    <cellStyle name="Style 34" xfId="89"/>
    <cellStyle name="Style 35" xfId="90"/>
    <cellStyle name="Style 36" xfId="91"/>
    <cellStyle name="text" xfId="92"/>
    <cellStyle name="Title 2" xfId="93"/>
    <cellStyle name="Total 2" xfId="94"/>
    <cellStyle name="Warning Text 2" xfId="95"/>
    <cellStyle name="wissenschaft-Eingabe" xfId="96"/>
    <cellStyle name="wissenschaft-Eingabe 2" xfId="97"/>
  </cellStyles>
  <dxfs count="2">
    <dxf>
      <font>
        <condense val="0"/>
        <extend val="0"/>
        <color indexed="44"/>
      </font>
    </dxf>
    <dxf>
      <font>
        <condense val="0"/>
        <extend val="0"/>
        <color indexed="9"/>
      </font>
    </dxf>
  </dxf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_rels/activeX2.xml.rels><?xml version="1.0" encoding="UTF-8" standalone="yes"?>
<Relationships xmlns="http://schemas.openxmlformats.org/package/2006/relationships"><Relationship Id="rId1" Type="http://schemas.microsoft.com/office/2006/relationships/activeXControlBinary" Target="activeX2.bin"/></Relationships>
</file>

<file path=xl/activeX/_rels/activeX3.xml.rels><?xml version="1.0" encoding="UTF-8" standalone="yes"?>
<Relationships xmlns="http://schemas.openxmlformats.org/package/2006/relationships"><Relationship Id="rId1" Type="http://schemas.microsoft.com/office/2006/relationships/activeXControlBinary" Target="activeX3.bin"/></Relationships>
</file>

<file path=xl/activeX/_rels/activeX4.xml.rels><?xml version="1.0" encoding="UTF-8" standalone="yes"?>
<Relationships xmlns="http://schemas.openxmlformats.org/package/2006/relationships"><Relationship Id="rId1" Type="http://schemas.microsoft.com/office/2006/relationships/activeXControlBinary" Target="activeX4.bin"/></Relationships>
</file>

<file path=xl/activeX/activeX1.xml><?xml version="1.0" encoding="utf-8"?>
<ax:ocx xmlns:ax="http://schemas.microsoft.com/office/2006/activeX" xmlns:r="http://schemas.openxmlformats.org/officeDocument/2006/relationships" ax:classid="{8BD21D40-EC42-11CE-9E0D-00AA006002F3}" ax:persistence="persistStreamInit" r:id="rId1"/>
</file>

<file path=xl/activeX/activeX2.xml><?xml version="1.0" encoding="utf-8"?>
<ax:ocx xmlns:ax="http://schemas.microsoft.com/office/2006/activeX" xmlns:r="http://schemas.openxmlformats.org/officeDocument/2006/relationships" ax:classid="{8BD21D40-EC42-11CE-9E0D-00AA006002F3}" ax:persistence="persistStreamInit" r:id="rId1"/>
</file>

<file path=xl/activeX/activeX3.xml><?xml version="1.0" encoding="utf-8"?>
<ax:ocx xmlns:ax="http://schemas.microsoft.com/office/2006/activeX" xmlns:r="http://schemas.openxmlformats.org/officeDocument/2006/relationships" ax:classid="{8BD21D40-EC42-11CE-9E0D-00AA006002F3}" ax:persistence="persistStreamInit" r:id="rId1"/>
</file>

<file path=xl/activeX/activeX4.xml><?xml version="1.0" encoding="utf-8"?>
<ax:ocx xmlns:ax="http://schemas.microsoft.com/office/2006/activeX" xmlns:r="http://schemas.openxmlformats.org/officeDocument/2006/relationships" ax:classid="{8BD21D40-EC42-11CE-9E0D-00AA006002F3}" ax:persistence="persistStreamInit" r:id="rId1"/>
</file>

<file path=xl/drawings/_rels/vmlDrawing1.v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 Id="rId4" Type="http://schemas.openxmlformats.org/officeDocument/2006/relationships/image" Target="../media/image4.emf"/></Relationships>
</file>

<file path=xl/drawings/drawing1.xml><?xml version="1.0" encoding="utf-8"?>
<xdr:wsDr xmlns:xdr="http://schemas.openxmlformats.org/drawingml/2006/spreadsheetDrawing" xmlns:a="http://schemas.openxmlformats.org/drawingml/2006/main">
  <xdr:twoCellAnchor>
    <xdr:from>
      <xdr:col>2</xdr:col>
      <xdr:colOff>9525</xdr:colOff>
      <xdr:row>32</xdr:row>
      <xdr:rowOff>38100</xdr:rowOff>
    </xdr:from>
    <xdr:to>
      <xdr:col>13</xdr:col>
      <xdr:colOff>0</xdr:colOff>
      <xdr:row>46</xdr:row>
      <xdr:rowOff>28575</xdr:rowOff>
    </xdr:to>
    <xdr:sp macro="" textlink="">
      <xdr:nvSpPr>
        <xdr:cNvPr id="2" name="TextBox 1"/>
        <xdr:cNvSpPr txBox="1"/>
      </xdr:nvSpPr>
      <xdr:spPr>
        <a:xfrm>
          <a:off x="752475" y="7820025"/>
          <a:ext cx="7648575" cy="2257425"/>
        </a:xfrm>
        <a:prstGeom prst="rect">
          <a:avLst/>
        </a:prstGeom>
        <a:solidFill>
          <a:schemeClr val="bg1">
            <a:lumMod val="65000"/>
          </a:schemeClr>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US" sz="1100">
              <a:solidFill>
                <a:schemeClr val="dk1"/>
              </a:solidFill>
              <a:latin typeface="+mn-lt"/>
              <a:ea typeface="+mn-ea"/>
              <a:cs typeface="+mn-cs"/>
            </a:rPr>
            <a:t>Neither the U.S. Department of Energy (DOE) National Energy Technology Laboratory (NETL) nor any person acting on behalf of these organizations:</a:t>
          </a:r>
        </a:p>
        <a:p>
          <a:endParaRPr lang="en-US" sz="1100">
            <a:solidFill>
              <a:schemeClr val="dk1"/>
            </a:solidFill>
            <a:latin typeface="+mn-lt"/>
            <a:ea typeface="+mn-ea"/>
            <a:cs typeface="+mn-cs"/>
          </a:endParaRPr>
        </a:p>
        <a:p>
          <a:pPr lvl="0"/>
          <a:r>
            <a:rPr lang="en-US" sz="1100">
              <a:solidFill>
                <a:schemeClr val="dk1"/>
              </a:solidFill>
              <a:latin typeface="+mn-lt"/>
              <a:ea typeface="+mn-ea"/>
              <a:cs typeface="+mn-cs"/>
            </a:rPr>
            <a:t>	A.  Makes any warranty or representation, express or implied, with respect to the accuracy, completeness, or 	 	      usefulness of the information contained in this document, or that the use of any information, apparatus, 		     </a:t>
          </a:r>
          <a:r>
            <a:rPr lang="en-US" sz="1100" baseline="0">
              <a:solidFill>
                <a:schemeClr val="dk1"/>
              </a:solidFill>
              <a:latin typeface="+mn-lt"/>
              <a:ea typeface="+mn-ea"/>
              <a:cs typeface="+mn-cs"/>
            </a:rPr>
            <a:t> </a:t>
          </a:r>
          <a:r>
            <a:rPr lang="en-US" sz="1100">
              <a:solidFill>
                <a:schemeClr val="dk1"/>
              </a:solidFill>
              <a:latin typeface="+mn-lt"/>
              <a:ea typeface="+mn-ea"/>
              <a:cs typeface="+mn-cs"/>
            </a:rPr>
            <a:t>method, or process disclosed in this document may not infringe on privately owned rights; or</a:t>
          </a:r>
        </a:p>
        <a:p>
          <a:pPr lvl="0"/>
          <a:r>
            <a:rPr lang="en-US" sz="1100">
              <a:solidFill>
                <a:schemeClr val="dk1"/>
              </a:solidFill>
              <a:latin typeface="+mn-lt"/>
              <a:ea typeface="+mn-ea"/>
              <a:cs typeface="+mn-cs"/>
            </a:rPr>
            <a:t>	B.  Assumes any liability with this report as to its use, or damages resulting from the use of any information,</a:t>
          </a:r>
          <a:r>
            <a:rPr lang="en-US" sz="1100" baseline="0">
              <a:solidFill>
                <a:schemeClr val="dk1"/>
              </a:solidFill>
              <a:latin typeface="+mn-lt"/>
              <a:ea typeface="+mn-ea"/>
              <a:cs typeface="+mn-cs"/>
            </a:rPr>
            <a:t> 		      a</a:t>
          </a:r>
          <a:r>
            <a:rPr lang="en-US" sz="1100">
              <a:solidFill>
                <a:schemeClr val="dk1"/>
              </a:solidFill>
              <a:latin typeface="+mn-lt"/>
              <a:ea typeface="+mn-ea"/>
              <a:cs typeface="+mn-cs"/>
            </a:rPr>
            <a:t>pparatus, method, or process disclosed in this document.</a:t>
          </a:r>
        </a:p>
        <a:p>
          <a:pPr lvl="0">
            <a:lnSpc>
              <a:spcPts val="1200"/>
            </a:lnSpc>
          </a:pPr>
          <a:endParaRPr lang="en-US" sz="1100">
            <a:solidFill>
              <a:schemeClr val="dk1"/>
            </a:solidFill>
            <a:latin typeface="+mn-lt"/>
            <a:ea typeface="+mn-ea"/>
            <a:cs typeface="+mn-cs"/>
          </a:endParaRPr>
        </a:p>
        <a:p>
          <a:pPr>
            <a:lnSpc>
              <a:spcPts val="1200"/>
            </a:lnSpc>
          </a:pPr>
          <a:r>
            <a:rPr lang="en-US" sz="1100">
              <a:solidFill>
                <a:schemeClr val="dk1"/>
              </a:solidFill>
              <a:latin typeface="+mn-lt"/>
              <a:ea typeface="+mn-ea"/>
              <a:cs typeface="+mn-cs"/>
            </a:rPr>
            <a:t>Reference herein to any specific commercial product, process, or service by trade name, trademark, manufacturer, or otherwise, does not necessarily constitute or imply its endorsement, recommendation, or favoring by NETL.  The views and opinions of the authors expressed herein do not necessarily state or reflect those of NETL.</a:t>
          </a:r>
        </a:p>
        <a:p>
          <a:r>
            <a:rPr lang="en-US" sz="1100">
              <a:solidFill>
                <a:schemeClr val="dk1"/>
              </a:solidFill>
              <a:latin typeface="+mn-lt"/>
              <a:ea typeface="+mn-ea"/>
              <a:cs typeface="+mn-cs"/>
            </a:rPr>
            <a:t> </a:t>
          </a:r>
        </a:p>
        <a:p>
          <a:pPr>
            <a:lnSpc>
              <a:spcPts val="1200"/>
            </a:lnSpc>
          </a:pPr>
          <a:endParaRPr lang="en-US" sz="11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3</xdr:col>
          <xdr:colOff>133350</xdr:colOff>
          <xdr:row>16</xdr:row>
          <xdr:rowOff>47625</xdr:rowOff>
        </xdr:from>
        <xdr:to>
          <xdr:col>3</xdr:col>
          <xdr:colOff>1038225</xdr:colOff>
          <xdr:row>16</xdr:row>
          <xdr:rowOff>247650</xdr:rowOff>
        </xdr:to>
        <xdr:sp macro="" textlink="">
          <xdr:nvSpPr>
            <xdr:cNvPr id="1037" name="Process" hidden="1">
              <a:extLst>
                <a:ext uri="{63B3BB69-23CF-44E3-9099-C40C66FF867C}">
                  <a14:compatExt spid="_x0000_s103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absolute">
        <xdr:from>
          <xdr:col>3</xdr:col>
          <xdr:colOff>1743075</xdr:colOff>
          <xdr:row>16</xdr:row>
          <xdr:rowOff>47625</xdr:rowOff>
        </xdr:from>
        <xdr:to>
          <xdr:col>3</xdr:col>
          <xdr:colOff>2619375</xdr:colOff>
          <xdr:row>16</xdr:row>
          <xdr:rowOff>247650</xdr:rowOff>
        </xdr:to>
        <xdr:sp macro="" textlink="">
          <xdr:nvSpPr>
            <xdr:cNvPr id="1038" name="CheckBox1" hidden="1">
              <a:extLst>
                <a:ext uri="{63B3BB69-23CF-44E3-9099-C40C66FF867C}">
                  <a14:compatExt spid="_x0000_s103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absolute">
        <xdr:from>
          <xdr:col>3</xdr:col>
          <xdr:colOff>3314700</xdr:colOff>
          <xdr:row>16</xdr:row>
          <xdr:rowOff>47625</xdr:rowOff>
        </xdr:from>
        <xdr:to>
          <xdr:col>4</xdr:col>
          <xdr:colOff>638175</xdr:colOff>
          <xdr:row>16</xdr:row>
          <xdr:rowOff>247650</xdr:rowOff>
        </xdr:to>
        <xdr:sp macro="" textlink="">
          <xdr:nvSpPr>
            <xdr:cNvPr id="1039" name="CheckBox2" hidden="1">
              <a:extLst>
                <a:ext uri="{63B3BB69-23CF-44E3-9099-C40C66FF867C}">
                  <a14:compatExt spid="_x0000_s103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absolute">
        <xdr:from>
          <xdr:col>4</xdr:col>
          <xdr:colOff>0</xdr:colOff>
          <xdr:row>16</xdr:row>
          <xdr:rowOff>47625</xdr:rowOff>
        </xdr:from>
        <xdr:to>
          <xdr:col>5</xdr:col>
          <xdr:colOff>171450</xdr:colOff>
          <xdr:row>16</xdr:row>
          <xdr:rowOff>247650</xdr:rowOff>
        </xdr:to>
        <xdr:sp macro="" textlink="">
          <xdr:nvSpPr>
            <xdr:cNvPr id="1040" name="CheckBox3" hidden="1">
              <a:extLst>
                <a:ext uri="{63B3BB69-23CF-44E3-9099-C40C66FF867C}">
                  <a14:compatExt spid="_x0000_s1040"/>
                </a:ext>
              </a:extLst>
            </xdr:cNvPr>
            <xdr:cNvSpPr/>
          </xdr:nvSpPr>
          <xdr:spPr>
            <a:xfrm>
              <a:off x="0" y="0"/>
              <a:ext cx="0" cy="0"/>
            </a:xfrm>
            <a:prstGeom prst="rect">
              <a:avLst/>
            </a:prstGeom>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xdr:col>
      <xdr:colOff>11206</xdr:colOff>
      <xdr:row>14</xdr:row>
      <xdr:rowOff>56030</xdr:rowOff>
    </xdr:from>
    <xdr:to>
      <xdr:col>6</xdr:col>
      <xdr:colOff>5740444</xdr:colOff>
      <xdr:row>17</xdr:row>
      <xdr:rowOff>0</xdr:rowOff>
    </xdr:to>
    <xdr:sp macro="" textlink="">
      <xdr:nvSpPr>
        <xdr:cNvPr id="2" name="TextBox 1"/>
        <xdr:cNvSpPr txBox="1"/>
      </xdr:nvSpPr>
      <xdr:spPr>
        <a:xfrm>
          <a:off x="182656" y="2865905"/>
          <a:ext cx="12663438" cy="515470"/>
        </a:xfrm>
        <a:prstGeom prst="rect">
          <a:avLst/>
        </a:prstGeom>
        <a:solidFill>
          <a:srgbClr val="92D05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US" sz="1100" b="1"/>
            <a:t>The purpose</a:t>
          </a:r>
          <a:r>
            <a:rPr lang="en-US" sz="1100" b="1" baseline="0"/>
            <a:t> of this "Parameters Scenarios" worksheet is to provide a flexible method for adjusting parameters within this unit process. </a:t>
          </a:r>
          <a:r>
            <a:rPr lang="en-US" sz="1100"/>
            <a:t>The above table allows you</a:t>
          </a:r>
          <a:r>
            <a:rPr lang="en-US" sz="1100" baseline="0"/>
            <a:t> to select a scenario ID (CELL C4) and uses a lookup function to populate the adjustable parameters (the cells with yellow shading). The values for the adjustable parameters are linked to the "Data Summary" sheet. </a:t>
          </a:r>
          <a:endParaRPr 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19</xdr:col>
      <xdr:colOff>0</xdr:colOff>
      <xdr:row>7</xdr:row>
      <xdr:rowOff>0</xdr:rowOff>
    </xdr:from>
    <xdr:to>
      <xdr:col>33</xdr:col>
      <xdr:colOff>72390</xdr:colOff>
      <xdr:row>13</xdr:row>
      <xdr:rowOff>95250</xdr:rowOff>
    </xdr:to>
    <xdr:sp macro="" textlink="">
      <xdr:nvSpPr>
        <xdr:cNvPr id="2" name="TextBox 1"/>
        <xdr:cNvSpPr txBox="1"/>
      </xdr:nvSpPr>
      <xdr:spPr>
        <a:xfrm>
          <a:off x="14820900" y="1428750"/>
          <a:ext cx="8340090" cy="12477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wrap="square" rtlCol="0" anchor="t"/>
        <a:lstStyle/>
        <a:p>
          <a:r>
            <a:rPr lang="en-US" sz="1100"/>
            <a:t>References:  </a:t>
          </a:r>
        </a:p>
        <a:p>
          <a:r>
            <a:rPr lang="en-US" sz="1100"/>
            <a:t>(a)</a:t>
          </a:r>
          <a:r>
            <a:rPr lang="en-US" sz="1100" baseline="0"/>
            <a:t>  </a:t>
          </a:r>
          <a:r>
            <a:rPr lang="en-US" sz="1100"/>
            <a:t>Battye, W and R Battye.  2002.  Development</a:t>
          </a:r>
          <a:r>
            <a:rPr lang="en-US" sz="1100" baseline="0"/>
            <a:t> of Emissions Inventory Methods for Wildland Fire.  Final Report for Environmental Protection Agency, Research Triangle  Park, North Carolina.  EPA Contract No 68-D-98-046.  February.  77p.</a:t>
          </a:r>
        </a:p>
        <a:p>
          <a:r>
            <a:rPr lang="en-US" sz="1100" baseline="0"/>
            <a:t>(b)  Prichard, S, R Ottmar and G Anderson.  2006.  Consume 3.0 User's Guide.  Pacific Wildland Fire Sciences Laboratory, Pacific Northwest Research Station, USDA Forest Service.  Seattle, Washington.   231p.</a:t>
          </a:r>
        </a:p>
        <a:p>
          <a:endParaRPr lang="en-US"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17</xdr:row>
      <xdr:rowOff>114300</xdr:rowOff>
    </xdr:from>
    <xdr:to>
      <xdr:col>3</xdr:col>
      <xdr:colOff>116948</xdr:colOff>
      <xdr:row>21</xdr:row>
      <xdr:rowOff>137887</xdr:rowOff>
    </xdr:to>
    <xdr:grpSp>
      <xdr:nvGrpSpPr>
        <xdr:cNvPr id="2" name="Legend"/>
        <xdr:cNvGrpSpPr/>
      </xdr:nvGrpSpPr>
      <xdr:grpSpPr>
        <a:xfrm>
          <a:off x="0" y="3352800"/>
          <a:ext cx="1953912" cy="785587"/>
          <a:chOff x="7457181" y="3134295"/>
          <a:chExt cx="1953912" cy="753022"/>
        </a:xfrm>
      </xdr:grpSpPr>
      <xdr:sp macro="" textlink="">
        <xdr:nvSpPr>
          <xdr:cNvPr id="3" name="LegendBox"/>
          <xdr:cNvSpPr/>
        </xdr:nvSpPr>
        <xdr:spPr>
          <a:xfrm>
            <a:off x="7534215" y="3386802"/>
            <a:ext cx="274320" cy="182880"/>
          </a:xfrm>
          <a:prstGeom prst="rect">
            <a:avLst/>
          </a:prstGeom>
          <a:solidFill>
            <a:schemeClr val="bg1"/>
          </a:solidFill>
          <a:ln w="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US" sz="800" baseline="0">
              <a:solidFill>
                <a:schemeClr val="tx1"/>
              </a:solidFill>
              <a:latin typeface="Arial" pitchFamily="34" charset="0"/>
              <a:cs typeface="Arial" pitchFamily="34" charset="0"/>
            </a:endParaRPr>
          </a:p>
        </xdr:txBody>
      </xdr:sp>
      <xdr:sp macro="" textlink="">
        <xdr:nvSpPr>
          <xdr:cNvPr id="4" name="Upstream Emssion Data"/>
          <xdr:cNvSpPr/>
        </xdr:nvSpPr>
        <xdr:spPr>
          <a:xfrm>
            <a:off x="7534215" y="3663597"/>
            <a:ext cx="274320" cy="182880"/>
          </a:xfrm>
          <a:prstGeom prst="parallelogram">
            <a:avLst>
              <a:gd name="adj" fmla="val 51761"/>
            </a:avLst>
          </a:prstGeom>
          <a:solidFill>
            <a:schemeClr val="bg1"/>
          </a:solidFill>
          <a:ln w="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US" sz="800">
              <a:solidFill>
                <a:schemeClr val="tx1"/>
              </a:solidFill>
              <a:latin typeface="Arial" pitchFamily="34" charset="0"/>
              <a:cs typeface="Arial" pitchFamily="34" charset="0"/>
            </a:endParaRPr>
          </a:p>
        </xdr:txBody>
      </xdr:sp>
      <xdr:sp macro="" textlink="">
        <xdr:nvSpPr>
          <xdr:cNvPr id="5" name="TextBox 4"/>
          <xdr:cNvSpPr txBox="1"/>
        </xdr:nvSpPr>
        <xdr:spPr>
          <a:xfrm>
            <a:off x="7766540" y="3345962"/>
            <a:ext cx="621260"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100"/>
              <a:t>Process</a:t>
            </a:r>
          </a:p>
        </xdr:txBody>
      </xdr:sp>
      <xdr:sp macro="" textlink="">
        <xdr:nvSpPr>
          <xdr:cNvPr id="6" name="TextBox 5"/>
          <xdr:cNvSpPr txBox="1"/>
        </xdr:nvSpPr>
        <xdr:spPr>
          <a:xfrm>
            <a:off x="7766540" y="3622757"/>
            <a:ext cx="1644553"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100"/>
              <a:t>Upstream Emissions</a:t>
            </a:r>
            <a:r>
              <a:rPr lang="en-US" sz="1100" baseline="0"/>
              <a:t> Data</a:t>
            </a:r>
            <a:endParaRPr lang="en-US" sz="1100"/>
          </a:p>
        </xdr:txBody>
      </xdr:sp>
      <xdr:sp macro="" textlink="">
        <xdr:nvSpPr>
          <xdr:cNvPr id="7" name="TextBox 6"/>
          <xdr:cNvSpPr txBox="1"/>
        </xdr:nvSpPr>
        <xdr:spPr>
          <a:xfrm>
            <a:off x="7457181" y="3134295"/>
            <a:ext cx="39966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100" b="1"/>
              <a:t>Key</a:t>
            </a:r>
          </a:p>
        </xdr:txBody>
      </xdr:sp>
    </xdr:grpSp>
    <xdr:clientData/>
  </xdr:twoCellAnchor>
  <xdr:twoCellAnchor>
    <xdr:from>
      <xdr:col>5</xdr:col>
      <xdr:colOff>508000</xdr:colOff>
      <xdr:row>1</xdr:row>
      <xdr:rowOff>114300</xdr:rowOff>
    </xdr:from>
    <xdr:to>
      <xdr:col>11</xdr:col>
      <xdr:colOff>510785</xdr:colOff>
      <xdr:row>17</xdr:row>
      <xdr:rowOff>7008</xdr:rowOff>
    </xdr:to>
    <xdr:grpSp>
      <xdr:nvGrpSpPr>
        <xdr:cNvPr id="12" name="Boundary Group"/>
        <xdr:cNvGrpSpPr/>
      </xdr:nvGrpSpPr>
      <xdr:grpSpPr>
        <a:xfrm>
          <a:off x="3569607" y="304800"/>
          <a:ext cx="3676714" cy="2940708"/>
          <a:chOff x="3556000" y="304800"/>
          <a:chExt cx="3660385" cy="2940708"/>
        </a:xfrm>
      </xdr:grpSpPr>
      <xdr:sp macro="" textlink="">
        <xdr:nvSpPr>
          <xdr:cNvPr id="8" name="Boundary Box"/>
          <xdr:cNvSpPr/>
        </xdr:nvSpPr>
        <xdr:spPr>
          <a:xfrm>
            <a:off x="3556000" y="304800"/>
            <a:ext cx="3660385" cy="2940708"/>
          </a:xfrm>
          <a:prstGeom prst="rect">
            <a:avLst/>
          </a:prstGeom>
          <a:solidFill>
            <a:srgbClr val="FFFFCC"/>
          </a:solidFill>
          <a:ln w="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nchorCtr="0"/>
          <a:lstStyle/>
          <a:p>
            <a:pPr marL="0" marR="0" indent="0" algn="ctr" defTabSz="914400" eaLnBrk="1" fontAlgn="auto" latinLnBrk="0" hangingPunct="1">
              <a:lnSpc>
                <a:spcPct val="100000"/>
              </a:lnSpc>
              <a:spcBef>
                <a:spcPts val="0"/>
              </a:spcBef>
              <a:spcAft>
                <a:spcPts val="0"/>
              </a:spcAft>
              <a:buClrTx/>
              <a:buSzTx/>
              <a:buFontTx/>
              <a:buNone/>
              <a:tabLst/>
              <a:defRPr/>
            </a:pPr>
            <a:r>
              <a:rPr lang="en-US" sz="1200" baseline="0">
                <a:solidFill>
                  <a:sysClr val="windowText" lastClr="000000"/>
                </a:solidFill>
                <a:effectLst/>
                <a:latin typeface="Arial" pitchFamily="34" charset="0"/>
                <a:ea typeface="+mn-ea"/>
                <a:cs typeface="Arial" pitchFamily="34" charset="0"/>
              </a:rPr>
              <a:t>Burning Stemwood in Slash Piles: System Boundary</a:t>
            </a:r>
          </a:p>
        </xdr:txBody>
      </xdr:sp>
      <xdr:sp macro="" textlink="">
        <xdr:nvSpPr>
          <xdr:cNvPr id="9" name="Process"/>
          <xdr:cNvSpPr/>
        </xdr:nvSpPr>
        <xdr:spPr>
          <a:xfrm>
            <a:off x="4318000" y="1066800"/>
            <a:ext cx="2289202" cy="1681294"/>
          </a:xfrm>
          <a:prstGeom prst="rect">
            <a:avLst/>
          </a:prstGeom>
          <a:solidFill>
            <a:schemeClr val="bg1"/>
          </a:solidFill>
          <a:ln w="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en-US" sz="800">
                <a:solidFill>
                  <a:sysClr val="windowText" lastClr="000000"/>
                </a:solidFill>
                <a:latin typeface="Arial" pitchFamily="34" charset="0"/>
                <a:cs typeface="Arial" pitchFamily="34" charset="0"/>
              </a:rPr>
              <a:t>Air emissions from the combustion of stemwood burned in slash piles</a:t>
            </a:r>
          </a:p>
        </xdr:txBody>
      </xdr:sp>
    </xdr:grpSp>
    <xdr:clientData/>
  </xdr:twoCellAnchor>
  <xdr:twoCellAnchor>
    <xdr:from>
      <xdr:col>7</xdr:col>
      <xdr:colOff>50800</xdr:colOff>
      <xdr:row>17</xdr:row>
      <xdr:rowOff>114300</xdr:rowOff>
    </xdr:from>
    <xdr:to>
      <xdr:col>10</xdr:col>
      <xdr:colOff>518124</xdr:colOff>
      <xdr:row>21</xdr:row>
      <xdr:rowOff>133839</xdr:rowOff>
    </xdr:to>
    <xdr:sp macro="" textlink="">
      <xdr:nvSpPr>
        <xdr:cNvPr id="10" name="Reference Flow"/>
        <xdr:cNvSpPr/>
      </xdr:nvSpPr>
      <xdr:spPr>
        <a:xfrm>
          <a:off x="4318000" y="3352800"/>
          <a:ext cx="2296124" cy="781539"/>
        </a:xfrm>
        <a:prstGeom prst="rect">
          <a:avLst/>
        </a:prstGeom>
        <a:solidFill>
          <a:schemeClr val="bg1"/>
        </a:solidFill>
        <a:ln w="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en-US" sz="800">
              <a:solidFill>
                <a:schemeClr val="tx1"/>
              </a:solidFill>
              <a:latin typeface="Arial" pitchFamily="34" charset="0"/>
              <a:cs typeface="Arial" pitchFamily="34" charset="0"/>
            </a:rPr>
            <a:t>Burning, Stemwood in Slash Piles, INW</a:t>
          </a:r>
          <a:endParaRPr lang="en-US" sz="800" baseline="0">
            <a:solidFill>
              <a:schemeClr val="tx1"/>
            </a:solidFill>
            <a:latin typeface="Arial" pitchFamily="34" charset="0"/>
            <a:cs typeface="Arial" pitchFamily="34" charset="0"/>
          </a:endParaRPr>
        </a:p>
      </xdr:txBody>
    </xdr:sp>
    <xdr:clientData/>
  </xdr:twoCellAnchor>
  <xdr:twoCellAnchor>
    <xdr:from>
      <xdr:col>8</xdr:col>
      <xdr:colOff>585801</xdr:colOff>
      <xdr:row>14</xdr:row>
      <xdr:rowOff>81094</xdr:rowOff>
    </xdr:from>
    <xdr:to>
      <xdr:col>8</xdr:col>
      <xdr:colOff>589262</xdr:colOff>
      <xdr:row>17</xdr:row>
      <xdr:rowOff>114300</xdr:rowOff>
    </xdr:to>
    <xdr:cxnSp macro="">
      <xdr:nvCxnSpPr>
        <xdr:cNvPr id="11" name="Straight Arrow Connector Process"/>
        <xdr:cNvCxnSpPr>
          <a:stCxn id="9" idx="2"/>
          <a:endCxn id="10" idx="0"/>
        </xdr:cNvCxnSpPr>
      </xdr:nvCxnSpPr>
      <xdr:spPr>
        <a:xfrm>
          <a:off x="5462601" y="2748094"/>
          <a:ext cx="3461" cy="604706"/>
        </a:xfrm>
        <a:prstGeom prst="straightConnector1">
          <a:avLst/>
        </a:prstGeom>
        <a:ln w="19050">
          <a:solidFill>
            <a:schemeClr val="tx1"/>
          </a:solidFill>
          <a:tailEnd type="triangle" w="lg" len="med"/>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2.xml.rels><?xml version="1.0" encoding="UTF-8" standalone="yes"?>
<Relationships xmlns="http://schemas.openxmlformats.org/package/2006/relationships"><Relationship Id="rId8" Type="http://schemas.openxmlformats.org/officeDocument/2006/relationships/image" Target="../media/image3.emf"/><Relationship Id="rId3" Type="http://schemas.openxmlformats.org/officeDocument/2006/relationships/control" Target="../activeX/activeX1.xml"/><Relationship Id="rId7" Type="http://schemas.openxmlformats.org/officeDocument/2006/relationships/control" Target="../activeX/activeX3.xml"/><Relationship Id="rId2" Type="http://schemas.openxmlformats.org/officeDocument/2006/relationships/vmlDrawing" Target="../drawings/vmlDrawing1.vml"/><Relationship Id="rId1" Type="http://schemas.openxmlformats.org/officeDocument/2006/relationships/drawing" Target="../drawings/drawing2.xml"/><Relationship Id="rId6" Type="http://schemas.openxmlformats.org/officeDocument/2006/relationships/image" Target="../media/image2.emf"/><Relationship Id="rId11" Type="http://schemas.openxmlformats.org/officeDocument/2006/relationships/comments" Target="../comments1.xml"/><Relationship Id="rId5" Type="http://schemas.openxmlformats.org/officeDocument/2006/relationships/control" Target="../activeX/activeX2.xml"/><Relationship Id="rId10" Type="http://schemas.openxmlformats.org/officeDocument/2006/relationships/image" Target="../media/image4.emf"/><Relationship Id="rId4" Type="http://schemas.openxmlformats.org/officeDocument/2006/relationships/image" Target="../media/image1.emf"/><Relationship Id="rId9" Type="http://schemas.openxmlformats.org/officeDocument/2006/relationships/control" Target="../activeX/activeX4.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enableFormatConditionsCalculation="0"/>
  <dimension ref="A1:AA506"/>
  <sheetViews>
    <sheetView tabSelected="1" workbookViewId="0">
      <selection activeCell="O23" sqref="O23"/>
    </sheetView>
  </sheetViews>
  <sheetFormatPr defaultColWidth="9.140625" defaultRowHeight="12.75" x14ac:dyDescent="0.2"/>
  <cols>
    <col min="1" max="1" width="2" style="2" customWidth="1"/>
    <col min="2" max="2" width="9.140625" style="3"/>
    <col min="3" max="3" width="21.42578125" style="3" customWidth="1"/>
    <col min="4" max="4" width="8.42578125" style="3" customWidth="1"/>
    <col min="5" max="5" width="9.140625" style="3"/>
    <col min="6" max="6" width="8" style="3" customWidth="1"/>
    <col min="7" max="12" width="9.140625" style="3"/>
    <col min="13" max="13" width="13" style="3" customWidth="1"/>
    <col min="14" max="14" width="2" style="3" customWidth="1"/>
    <col min="15" max="15" width="9.140625" style="3" customWidth="1"/>
    <col min="16" max="27" width="9.140625" style="2"/>
    <col min="28" max="256" width="9.140625" style="3"/>
    <col min="257" max="257" width="2" style="3" customWidth="1"/>
    <col min="258" max="258" width="9.140625" style="3"/>
    <col min="259" max="259" width="21.42578125" style="3" customWidth="1"/>
    <col min="260" max="260" width="8.42578125" style="3" customWidth="1"/>
    <col min="261" max="261" width="9.140625" style="3"/>
    <col min="262" max="262" width="8" style="3" customWidth="1"/>
    <col min="263" max="268" width="9.140625" style="3"/>
    <col min="269" max="269" width="13" style="3" customWidth="1"/>
    <col min="270" max="270" width="2" style="3" customWidth="1"/>
    <col min="271" max="271" width="9.140625" style="3" customWidth="1"/>
    <col min="272" max="512" width="9.140625" style="3"/>
    <col min="513" max="513" width="2" style="3" customWidth="1"/>
    <col min="514" max="514" width="9.140625" style="3"/>
    <col min="515" max="515" width="21.42578125" style="3" customWidth="1"/>
    <col min="516" max="516" width="8.42578125" style="3" customWidth="1"/>
    <col min="517" max="517" width="9.140625" style="3"/>
    <col min="518" max="518" width="8" style="3" customWidth="1"/>
    <col min="519" max="524" width="9.140625" style="3"/>
    <col min="525" max="525" width="13" style="3" customWidth="1"/>
    <col min="526" max="526" width="2" style="3" customWidth="1"/>
    <col min="527" max="527" width="9.140625" style="3" customWidth="1"/>
    <col min="528" max="768" width="9.140625" style="3"/>
    <col min="769" max="769" width="2" style="3" customWidth="1"/>
    <col min="770" max="770" width="9.140625" style="3"/>
    <col min="771" max="771" width="21.42578125" style="3" customWidth="1"/>
    <col min="772" max="772" width="8.42578125" style="3" customWidth="1"/>
    <col min="773" max="773" width="9.140625" style="3"/>
    <col min="774" max="774" width="8" style="3" customWidth="1"/>
    <col min="775" max="780" width="9.140625" style="3"/>
    <col min="781" max="781" width="13" style="3" customWidth="1"/>
    <col min="782" max="782" width="2" style="3" customWidth="1"/>
    <col min="783" max="783" width="9.140625" style="3" customWidth="1"/>
    <col min="784" max="1024" width="9.140625" style="3"/>
    <col min="1025" max="1025" width="2" style="3" customWidth="1"/>
    <col min="1026" max="1026" width="9.140625" style="3"/>
    <col min="1027" max="1027" width="21.42578125" style="3" customWidth="1"/>
    <col min="1028" max="1028" width="8.42578125" style="3" customWidth="1"/>
    <col min="1029" max="1029" width="9.140625" style="3"/>
    <col min="1030" max="1030" width="8" style="3" customWidth="1"/>
    <col min="1031" max="1036" width="9.140625" style="3"/>
    <col min="1037" max="1037" width="13" style="3" customWidth="1"/>
    <col min="1038" max="1038" width="2" style="3" customWidth="1"/>
    <col min="1039" max="1039" width="9.140625" style="3" customWidth="1"/>
    <col min="1040" max="1280" width="9.140625" style="3"/>
    <col min="1281" max="1281" width="2" style="3" customWidth="1"/>
    <col min="1282" max="1282" width="9.140625" style="3"/>
    <col min="1283" max="1283" width="21.42578125" style="3" customWidth="1"/>
    <col min="1284" max="1284" width="8.42578125" style="3" customWidth="1"/>
    <col min="1285" max="1285" width="9.140625" style="3"/>
    <col min="1286" max="1286" width="8" style="3" customWidth="1"/>
    <col min="1287" max="1292" width="9.140625" style="3"/>
    <col min="1293" max="1293" width="13" style="3" customWidth="1"/>
    <col min="1294" max="1294" width="2" style="3" customWidth="1"/>
    <col min="1295" max="1295" width="9.140625" style="3" customWidth="1"/>
    <col min="1296" max="1536" width="9.140625" style="3"/>
    <col min="1537" max="1537" width="2" style="3" customWidth="1"/>
    <col min="1538" max="1538" width="9.140625" style="3"/>
    <col min="1539" max="1539" width="21.42578125" style="3" customWidth="1"/>
    <col min="1540" max="1540" width="8.42578125" style="3" customWidth="1"/>
    <col min="1541" max="1541" width="9.140625" style="3"/>
    <col min="1542" max="1542" width="8" style="3" customWidth="1"/>
    <col min="1543" max="1548" width="9.140625" style="3"/>
    <col min="1549" max="1549" width="13" style="3" customWidth="1"/>
    <col min="1550" max="1550" width="2" style="3" customWidth="1"/>
    <col min="1551" max="1551" width="9.140625" style="3" customWidth="1"/>
    <col min="1552" max="1792" width="9.140625" style="3"/>
    <col min="1793" max="1793" width="2" style="3" customWidth="1"/>
    <col min="1794" max="1794" width="9.140625" style="3"/>
    <col min="1795" max="1795" width="21.42578125" style="3" customWidth="1"/>
    <col min="1796" max="1796" width="8.42578125" style="3" customWidth="1"/>
    <col min="1797" max="1797" width="9.140625" style="3"/>
    <col min="1798" max="1798" width="8" style="3" customWidth="1"/>
    <col min="1799" max="1804" width="9.140625" style="3"/>
    <col min="1805" max="1805" width="13" style="3" customWidth="1"/>
    <col min="1806" max="1806" width="2" style="3" customWidth="1"/>
    <col min="1807" max="1807" width="9.140625" style="3" customWidth="1"/>
    <col min="1808" max="2048" width="9.140625" style="3"/>
    <col min="2049" max="2049" width="2" style="3" customWidth="1"/>
    <col min="2050" max="2050" width="9.140625" style="3"/>
    <col min="2051" max="2051" width="21.42578125" style="3" customWidth="1"/>
    <col min="2052" max="2052" width="8.42578125" style="3" customWidth="1"/>
    <col min="2053" max="2053" width="9.140625" style="3"/>
    <col min="2054" max="2054" width="8" style="3" customWidth="1"/>
    <col min="2055" max="2060" width="9.140625" style="3"/>
    <col min="2061" max="2061" width="13" style="3" customWidth="1"/>
    <col min="2062" max="2062" width="2" style="3" customWidth="1"/>
    <col min="2063" max="2063" width="9.140625" style="3" customWidth="1"/>
    <col min="2064" max="2304" width="9.140625" style="3"/>
    <col min="2305" max="2305" width="2" style="3" customWidth="1"/>
    <col min="2306" max="2306" width="9.140625" style="3"/>
    <col min="2307" max="2307" width="21.42578125" style="3" customWidth="1"/>
    <col min="2308" max="2308" width="8.42578125" style="3" customWidth="1"/>
    <col min="2309" max="2309" width="9.140625" style="3"/>
    <col min="2310" max="2310" width="8" style="3" customWidth="1"/>
    <col min="2311" max="2316" width="9.140625" style="3"/>
    <col min="2317" max="2317" width="13" style="3" customWidth="1"/>
    <col min="2318" max="2318" width="2" style="3" customWidth="1"/>
    <col min="2319" max="2319" width="9.140625" style="3" customWidth="1"/>
    <col min="2320" max="2560" width="9.140625" style="3"/>
    <col min="2561" max="2561" width="2" style="3" customWidth="1"/>
    <col min="2562" max="2562" width="9.140625" style="3"/>
    <col min="2563" max="2563" width="21.42578125" style="3" customWidth="1"/>
    <col min="2564" max="2564" width="8.42578125" style="3" customWidth="1"/>
    <col min="2565" max="2565" width="9.140625" style="3"/>
    <col min="2566" max="2566" width="8" style="3" customWidth="1"/>
    <col min="2567" max="2572" width="9.140625" style="3"/>
    <col min="2573" max="2573" width="13" style="3" customWidth="1"/>
    <col min="2574" max="2574" width="2" style="3" customWidth="1"/>
    <col min="2575" max="2575" width="9.140625" style="3" customWidth="1"/>
    <col min="2576" max="2816" width="9.140625" style="3"/>
    <col min="2817" max="2817" width="2" style="3" customWidth="1"/>
    <col min="2818" max="2818" width="9.140625" style="3"/>
    <col min="2819" max="2819" width="21.42578125" style="3" customWidth="1"/>
    <col min="2820" max="2820" width="8.42578125" style="3" customWidth="1"/>
    <col min="2821" max="2821" width="9.140625" style="3"/>
    <col min="2822" max="2822" width="8" style="3" customWidth="1"/>
    <col min="2823" max="2828" width="9.140625" style="3"/>
    <col min="2829" max="2829" width="13" style="3" customWidth="1"/>
    <col min="2830" max="2830" width="2" style="3" customWidth="1"/>
    <col min="2831" max="2831" width="9.140625" style="3" customWidth="1"/>
    <col min="2832" max="3072" width="9.140625" style="3"/>
    <col min="3073" max="3073" width="2" style="3" customWidth="1"/>
    <col min="3074" max="3074" width="9.140625" style="3"/>
    <col min="3075" max="3075" width="21.42578125" style="3" customWidth="1"/>
    <col min="3076" max="3076" width="8.42578125" style="3" customWidth="1"/>
    <col min="3077" max="3077" width="9.140625" style="3"/>
    <col min="3078" max="3078" width="8" style="3" customWidth="1"/>
    <col min="3079" max="3084" width="9.140625" style="3"/>
    <col min="3085" max="3085" width="13" style="3" customWidth="1"/>
    <col min="3086" max="3086" width="2" style="3" customWidth="1"/>
    <col min="3087" max="3087" width="9.140625" style="3" customWidth="1"/>
    <col min="3088" max="3328" width="9.140625" style="3"/>
    <col min="3329" max="3329" width="2" style="3" customWidth="1"/>
    <col min="3330" max="3330" width="9.140625" style="3"/>
    <col min="3331" max="3331" width="21.42578125" style="3" customWidth="1"/>
    <col min="3332" max="3332" width="8.42578125" style="3" customWidth="1"/>
    <col min="3333" max="3333" width="9.140625" style="3"/>
    <col min="3334" max="3334" width="8" style="3" customWidth="1"/>
    <col min="3335" max="3340" width="9.140625" style="3"/>
    <col min="3341" max="3341" width="13" style="3" customWidth="1"/>
    <col min="3342" max="3342" width="2" style="3" customWidth="1"/>
    <col min="3343" max="3343" width="9.140625" style="3" customWidth="1"/>
    <col min="3344" max="3584" width="9.140625" style="3"/>
    <col min="3585" max="3585" width="2" style="3" customWidth="1"/>
    <col min="3586" max="3586" width="9.140625" style="3"/>
    <col min="3587" max="3587" width="21.42578125" style="3" customWidth="1"/>
    <col min="3588" max="3588" width="8.42578125" style="3" customWidth="1"/>
    <col min="3589" max="3589" width="9.140625" style="3"/>
    <col min="3590" max="3590" width="8" style="3" customWidth="1"/>
    <col min="3591" max="3596" width="9.140625" style="3"/>
    <col min="3597" max="3597" width="13" style="3" customWidth="1"/>
    <col min="3598" max="3598" width="2" style="3" customWidth="1"/>
    <col min="3599" max="3599" width="9.140625" style="3" customWidth="1"/>
    <col min="3600" max="3840" width="9.140625" style="3"/>
    <col min="3841" max="3841" width="2" style="3" customWidth="1"/>
    <col min="3842" max="3842" width="9.140625" style="3"/>
    <col min="3843" max="3843" width="21.42578125" style="3" customWidth="1"/>
    <col min="3844" max="3844" width="8.42578125" style="3" customWidth="1"/>
    <col min="3845" max="3845" width="9.140625" style="3"/>
    <col min="3846" max="3846" width="8" style="3" customWidth="1"/>
    <col min="3847" max="3852" width="9.140625" style="3"/>
    <col min="3853" max="3853" width="13" style="3" customWidth="1"/>
    <col min="3854" max="3854" width="2" style="3" customWidth="1"/>
    <col min="3855" max="3855" width="9.140625" style="3" customWidth="1"/>
    <col min="3856" max="4096" width="9.140625" style="3"/>
    <col min="4097" max="4097" width="2" style="3" customWidth="1"/>
    <col min="4098" max="4098" width="9.140625" style="3"/>
    <col min="4099" max="4099" width="21.42578125" style="3" customWidth="1"/>
    <col min="4100" max="4100" width="8.42578125" style="3" customWidth="1"/>
    <col min="4101" max="4101" width="9.140625" style="3"/>
    <col min="4102" max="4102" width="8" style="3" customWidth="1"/>
    <col min="4103" max="4108" width="9.140625" style="3"/>
    <col min="4109" max="4109" width="13" style="3" customWidth="1"/>
    <col min="4110" max="4110" width="2" style="3" customWidth="1"/>
    <col min="4111" max="4111" width="9.140625" style="3" customWidth="1"/>
    <col min="4112" max="4352" width="9.140625" style="3"/>
    <col min="4353" max="4353" width="2" style="3" customWidth="1"/>
    <col min="4354" max="4354" width="9.140625" style="3"/>
    <col min="4355" max="4355" width="21.42578125" style="3" customWidth="1"/>
    <col min="4356" max="4356" width="8.42578125" style="3" customWidth="1"/>
    <col min="4357" max="4357" width="9.140625" style="3"/>
    <col min="4358" max="4358" width="8" style="3" customWidth="1"/>
    <col min="4359" max="4364" width="9.140625" style="3"/>
    <col min="4365" max="4365" width="13" style="3" customWidth="1"/>
    <col min="4366" max="4366" width="2" style="3" customWidth="1"/>
    <col min="4367" max="4367" width="9.140625" style="3" customWidth="1"/>
    <col min="4368" max="4608" width="9.140625" style="3"/>
    <col min="4609" max="4609" width="2" style="3" customWidth="1"/>
    <col min="4610" max="4610" width="9.140625" style="3"/>
    <col min="4611" max="4611" width="21.42578125" style="3" customWidth="1"/>
    <col min="4612" max="4612" width="8.42578125" style="3" customWidth="1"/>
    <col min="4613" max="4613" width="9.140625" style="3"/>
    <col min="4614" max="4614" width="8" style="3" customWidth="1"/>
    <col min="4615" max="4620" width="9.140625" style="3"/>
    <col min="4621" max="4621" width="13" style="3" customWidth="1"/>
    <col min="4622" max="4622" width="2" style="3" customWidth="1"/>
    <col min="4623" max="4623" width="9.140625" style="3" customWidth="1"/>
    <col min="4624" max="4864" width="9.140625" style="3"/>
    <col min="4865" max="4865" width="2" style="3" customWidth="1"/>
    <col min="4866" max="4866" width="9.140625" style="3"/>
    <col min="4867" max="4867" width="21.42578125" style="3" customWidth="1"/>
    <col min="4868" max="4868" width="8.42578125" style="3" customWidth="1"/>
    <col min="4869" max="4869" width="9.140625" style="3"/>
    <col min="4870" max="4870" width="8" style="3" customWidth="1"/>
    <col min="4871" max="4876" width="9.140625" style="3"/>
    <col min="4877" max="4877" width="13" style="3" customWidth="1"/>
    <col min="4878" max="4878" width="2" style="3" customWidth="1"/>
    <col min="4879" max="4879" width="9.140625" style="3" customWidth="1"/>
    <col min="4880" max="5120" width="9.140625" style="3"/>
    <col min="5121" max="5121" width="2" style="3" customWidth="1"/>
    <col min="5122" max="5122" width="9.140625" style="3"/>
    <col min="5123" max="5123" width="21.42578125" style="3" customWidth="1"/>
    <col min="5124" max="5124" width="8.42578125" style="3" customWidth="1"/>
    <col min="5125" max="5125" width="9.140625" style="3"/>
    <col min="5126" max="5126" width="8" style="3" customWidth="1"/>
    <col min="5127" max="5132" width="9.140625" style="3"/>
    <col min="5133" max="5133" width="13" style="3" customWidth="1"/>
    <col min="5134" max="5134" width="2" style="3" customWidth="1"/>
    <col min="5135" max="5135" width="9.140625" style="3" customWidth="1"/>
    <col min="5136" max="5376" width="9.140625" style="3"/>
    <col min="5377" max="5377" width="2" style="3" customWidth="1"/>
    <col min="5378" max="5378" width="9.140625" style="3"/>
    <col min="5379" max="5379" width="21.42578125" style="3" customWidth="1"/>
    <col min="5380" max="5380" width="8.42578125" style="3" customWidth="1"/>
    <col min="5381" max="5381" width="9.140625" style="3"/>
    <col min="5382" max="5382" width="8" style="3" customWidth="1"/>
    <col min="5383" max="5388" width="9.140625" style="3"/>
    <col min="5389" max="5389" width="13" style="3" customWidth="1"/>
    <col min="5390" max="5390" width="2" style="3" customWidth="1"/>
    <col min="5391" max="5391" width="9.140625" style="3" customWidth="1"/>
    <col min="5392" max="5632" width="9.140625" style="3"/>
    <col min="5633" max="5633" width="2" style="3" customWidth="1"/>
    <col min="5634" max="5634" width="9.140625" style="3"/>
    <col min="5635" max="5635" width="21.42578125" style="3" customWidth="1"/>
    <col min="5636" max="5636" width="8.42578125" style="3" customWidth="1"/>
    <col min="5637" max="5637" width="9.140625" style="3"/>
    <col min="5638" max="5638" width="8" style="3" customWidth="1"/>
    <col min="5639" max="5644" width="9.140625" style="3"/>
    <col min="5645" max="5645" width="13" style="3" customWidth="1"/>
    <col min="5646" max="5646" width="2" style="3" customWidth="1"/>
    <col min="5647" max="5647" width="9.140625" style="3" customWidth="1"/>
    <col min="5648" max="5888" width="9.140625" style="3"/>
    <col min="5889" max="5889" width="2" style="3" customWidth="1"/>
    <col min="5890" max="5890" width="9.140625" style="3"/>
    <col min="5891" max="5891" width="21.42578125" style="3" customWidth="1"/>
    <col min="5892" max="5892" width="8.42578125" style="3" customWidth="1"/>
    <col min="5893" max="5893" width="9.140625" style="3"/>
    <col min="5894" max="5894" width="8" style="3" customWidth="1"/>
    <col min="5895" max="5900" width="9.140625" style="3"/>
    <col min="5901" max="5901" width="13" style="3" customWidth="1"/>
    <col min="5902" max="5902" width="2" style="3" customWidth="1"/>
    <col min="5903" max="5903" width="9.140625" style="3" customWidth="1"/>
    <col min="5904" max="6144" width="9.140625" style="3"/>
    <col min="6145" max="6145" width="2" style="3" customWidth="1"/>
    <col min="6146" max="6146" width="9.140625" style="3"/>
    <col min="6147" max="6147" width="21.42578125" style="3" customWidth="1"/>
    <col min="6148" max="6148" width="8.42578125" style="3" customWidth="1"/>
    <col min="6149" max="6149" width="9.140625" style="3"/>
    <col min="6150" max="6150" width="8" style="3" customWidth="1"/>
    <col min="6151" max="6156" width="9.140625" style="3"/>
    <col min="6157" max="6157" width="13" style="3" customWidth="1"/>
    <col min="6158" max="6158" width="2" style="3" customWidth="1"/>
    <col min="6159" max="6159" width="9.140625" style="3" customWidth="1"/>
    <col min="6160" max="6400" width="9.140625" style="3"/>
    <col min="6401" max="6401" width="2" style="3" customWidth="1"/>
    <col min="6402" max="6402" width="9.140625" style="3"/>
    <col min="6403" max="6403" width="21.42578125" style="3" customWidth="1"/>
    <col min="6404" max="6404" width="8.42578125" style="3" customWidth="1"/>
    <col min="6405" max="6405" width="9.140625" style="3"/>
    <col min="6406" max="6406" width="8" style="3" customWidth="1"/>
    <col min="6407" max="6412" width="9.140625" style="3"/>
    <col min="6413" max="6413" width="13" style="3" customWidth="1"/>
    <col min="6414" max="6414" width="2" style="3" customWidth="1"/>
    <col min="6415" max="6415" width="9.140625" style="3" customWidth="1"/>
    <col min="6416" max="6656" width="9.140625" style="3"/>
    <col min="6657" max="6657" width="2" style="3" customWidth="1"/>
    <col min="6658" max="6658" width="9.140625" style="3"/>
    <col min="6659" max="6659" width="21.42578125" style="3" customWidth="1"/>
    <col min="6660" max="6660" width="8.42578125" style="3" customWidth="1"/>
    <col min="6661" max="6661" width="9.140625" style="3"/>
    <col min="6662" max="6662" width="8" style="3" customWidth="1"/>
    <col min="6663" max="6668" width="9.140625" style="3"/>
    <col min="6669" max="6669" width="13" style="3" customWidth="1"/>
    <col min="6670" max="6670" width="2" style="3" customWidth="1"/>
    <col min="6671" max="6671" width="9.140625" style="3" customWidth="1"/>
    <col min="6672" max="6912" width="9.140625" style="3"/>
    <col min="6913" max="6913" width="2" style="3" customWidth="1"/>
    <col min="6914" max="6914" width="9.140625" style="3"/>
    <col min="6915" max="6915" width="21.42578125" style="3" customWidth="1"/>
    <col min="6916" max="6916" width="8.42578125" style="3" customWidth="1"/>
    <col min="6917" max="6917" width="9.140625" style="3"/>
    <col min="6918" max="6918" width="8" style="3" customWidth="1"/>
    <col min="6919" max="6924" width="9.140625" style="3"/>
    <col min="6925" max="6925" width="13" style="3" customWidth="1"/>
    <col min="6926" max="6926" width="2" style="3" customWidth="1"/>
    <col min="6927" max="6927" width="9.140625" style="3" customWidth="1"/>
    <col min="6928" max="7168" width="9.140625" style="3"/>
    <col min="7169" max="7169" width="2" style="3" customWidth="1"/>
    <col min="7170" max="7170" width="9.140625" style="3"/>
    <col min="7171" max="7171" width="21.42578125" style="3" customWidth="1"/>
    <col min="7172" max="7172" width="8.42578125" style="3" customWidth="1"/>
    <col min="7173" max="7173" width="9.140625" style="3"/>
    <col min="7174" max="7174" width="8" style="3" customWidth="1"/>
    <col min="7175" max="7180" width="9.140625" style="3"/>
    <col min="7181" max="7181" width="13" style="3" customWidth="1"/>
    <col min="7182" max="7182" width="2" style="3" customWidth="1"/>
    <col min="7183" max="7183" width="9.140625" style="3" customWidth="1"/>
    <col min="7184" max="7424" width="9.140625" style="3"/>
    <col min="7425" max="7425" width="2" style="3" customWidth="1"/>
    <col min="7426" max="7426" width="9.140625" style="3"/>
    <col min="7427" max="7427" width="21.42578125" style="3" customWidth="1"/>
    <col min="7428" max="7428" width="8.42578125" style="3" customWidth="1"/>
    <col min="7429" max="7429" width="9.140625" style="3"/>
    <col min="7430" max="7430" width="8" style="3" customWidth="1"/>
    <col min="7431" max="7436" width="9.140625" style="3"/>
    <col min="7437" max="7437" width="13" style="3" customWidth="1"/>
    <col min="7438" max="7438" width="2" style="3" customWidth="1"/>
    <col min="7439" max="7439" width="9.140625" style="3" customWidth="1"/>
    <col min="7440" max="7680" width="9.140625" style="3"/>
    <col min="7681" max="7681" width="2" style="3" customWidth="1"/>
    <col min="7682" max="7682" width="9.140625" style="3"/>
    <col min="7683" max="7683" width="21.42578125" style="3" customWidth="1"/>
    <col min="7684" max="7684" width="8.42578125" style="3" customWidth="1"/>
    <col min="7685" max="7685" width="9.140625" style="3"/>
    <col min="7686" max="7686" width="8" style="3" customWidth="1"/>
    <col min="7687" max="7692" width="9.140625" style="3"/>
    <col min="7693" max="7693" width="13" style="3" customWidth="1"/>
    <col min="7694" max="7694" width="2" style="3" customWidth="1"/>
    <col min="7695" max="7695" width="9.140625" style="3" customWidth="1"/>
    <col min="7696" max="7936" width="9.140625" style="3"/>
    <col min="7937" max="7937" width="2" style="3" customWidth="1"/>
    <col min="7938" max="7938" width="9.140625" style="3"/>
    <col min="7939" max="7939" width="21.42578125" style="3" customWidth="1"/>
    <col min="7940" max="7940" width="8.42578125" style="3" customWidth="1"/>
    <col min="7941" max="7941" width="9.140625" style="3"/>
    <col min="7942" max="7942" width="8" style="3" customWidth="1"/>
    <col min="7943" max="7948" width="9.140625" style="3"/>
    <col min="7949" max="7949" width="13" style="3" customWidth="1"/>
    <col min="7950" max="7950" width="2" style="3" customWidth="1"/>
    <col min="7951" max="7951" width="9.140625" style="3" customWidth="1"/>
    <col min="7952" max="8192" width="9.140625" style="3"/>
    <col min="8193" max="8193" width="2" style="3" customWidth="1"/>
    <col min="8194" max="8194" width="9.140625" style="3"/>
    <col min="8195" max="8195" width="21.42578125" style="3" customWidth="1"/>
    <col min="8196" max="8196" width="8.42578125" style="3" customWidth="1"/>
    <col min="8197" max="8197" width="9.140625" style="3"/>
    <col min="8198" max="8198" width="8" style="3" customWidth="1"/>
    <col min="8199" max="8204" width="9.140625" style="3"/>
    <col min="8205" max="8205" width="13" style="3" customWidth="1"/>
    <col min="8206" max="8206" width="2" style="3" customWidth="1"/>
    <col min="8207" max="8207" width="9.140625" style="3" customWidth="1"/>
    <col min="8208" max="8448" width="9.140625" style="3"/>
    <col min="8449" max="8449" width="2" style="3" customWidth="1"/>
    <col min="8450" max="8450" width="9.140625" style="3"/>
    <col min="8451" max="8451" width="21.42578125" style="3" customWidth="1"/>
    <col min="8452" max="8452" width="8.42578125" style="3" customWidth="1"/>
    <col min="8453" max="8453" width="9.140625" style="3"/>
    <col min="8454" max="8454" width="8" style="3" customWidth="1"/>
    <col min="8455" max="8460" width="9.140625" style="3"/>
    <col min="8461" max="8461" width="13" style="3" customWidth="1"/>
    <col min="8462" max="8462" width="2" style="3" customWidth="1"/>
    <col min="8463" max="8463" width="9.140625" style="3" customWidth="1"/>
    <col min="8464" max="8704" width="9.140625" style="3"/>
    <col min="8705" max="8705" width="2" style="3" customWidth="1"/>
    <col min="8706" max="8706" width="9.140625" style="3"/>
    <col min="8707" max="8707" width="21.42578125" style="3" customWidth="1"/>
    <col min="8708" max="8708" width="8.42578125" style="3" customWidth="1"/>
    <col min="8709" max="8709" width="9.140625" style="3"/>
    <col min="8710" max="8710" width="8" style="3" customWidth="1"/>
    <col min="8711" max="8716" width="9.140625" style="3"/>
    <col min="8717" max="8717" width="13" style="3" customWidth="1"/>
    <col min="8718" max="8718" width="2" style="3" customWidth="1"/>
    <col min="8719" max="8719" width="9.140625" style="3" customWidth="1"/>
    <col min="8720" max="8960" width="9.140625" style="3"/>
    <col min="8961" max="8961" width="2" style="3" customWidth="1"/>
    <col min="8962" max="8962" width="9.140625" style="3"/>
    <col min="8963" max="8963" width="21.42578125" style="3" customWidth="1"/>
    <col min="8964" max="8964" width="8.42578125" style="3" customWidth="1"/>
    <col min="8965" max="8965" width="9.140625" style="3"/>
    <col min="8966" max="8966" width="8" style="3" customWidth="1"/>
    <col min="8967" max="8972" width="9.140625" style="3"/>
    <col min="8973" max="8973" width="13" style="3" customWidth="1"/>
    <col min="8974" max="8974" width="2" style="3" customWidth="1"/>
    <col min="8975" max="8975" width="9.140625" style="3" customWidth="1"/>
    <col min="8976" max="9216" width="9.140625" style="3"/>
    <col min="9217" max="9217" width="2" style="3" customWidth="1"/>
    <col min="9218" max="9218" width="9.140625" style="3"/>
    <col min="9219" max="9219" width="21.42578125" style="3" customWidth="1"/>
    <col min="9220" max="9220" width="8.42578125" style="3" customWidth="1"/>
    <col min="9221" max="9221" width="9.140625" style="3"/>
    <col min="9222" max="9222" width="8" style="3" customWidth="1"/>
    <col min="9223" max="9228" width="9.140625" style="3"/>
    <col min="9229" max="9229" width="13" style="3" customWidth="1"/>
    <col min="9230" max="9230" width="2" style="3" customWidth="1"/>
    <col min="9231" max="9231" width="9.140625" style="3" customWidth="1"/>
    <col min="9232" max="9472" width="9.140625" style="3"/>
    <col min="9473" max="9473" width="2" style="3" customWidth="1"/>
    <col min="9474" max="9474" width="9.140625" style="3"/>
    <col min="9475" max="9475" width="21.42578125" style="3" customWidth="1"/>
    <col min="9476" max="9476" width="8.42578125" style="3" customWidth="1"/>
    <col min="9477" max="9477" width="9.140625" style="3"/>
    <col min="9478" max="9478" width="8" style="3" customWidth="1"/>
    <col min="9479" max="9484" width="9.140625" style="3"/>
    <col min="9485" max="9485" width="13" style="3" customWidth="1"/>
    <col min="9486" max="9486" width="2" style="3" customWidth="1"/>
    <col min="9487" max="9487" width="9.140625" style="3" customWidth="1"/>
    <col min="9488" max="9728" width="9.140625" style="3"/>
    <col min="9729" max="9729" width="2" style="3" customWidth="1"/>
    <col min="9730" max="9730" width="9.140625" style="3"/>
    <col min="9731" max="9731" width="21.42578125" style="3" customWidth="1"/>
    <col min="9732" max="9732" width="8.42578125" style="3" customWidth="1"/>
    <col min="9733" max="9733" width="9.140625" style="3"/>
    <col min="9734" max="9734" width="8" style="3" customWidth="1"/>
    <col min="9735" max="9740" width="9.140625" style="3"/>
    <col min="9741" max="9741" width="13" style="3" customWidth="1"/>
    <col min="9742" max="9742" width="2" style="3" customWidth="1"/>
    <col min="9743" max="9743" width="9.140625" style="3" customWidth="1"/>
    <col min="9744" max="9984" width="9.140625" style="3"/>
    <col min="9985" max="9985" width="2" style="3" customWidth="1"/>
    <col min="9986" max="9986" width="9.140625" style="3"/>
    <col min="9987" max="9987" width="21.42578125" style="3" customWidth="1"/>
    <col min="9988" max="9988" width="8.42578125" style="3" customWidth="1"/>
    <col min="9989" max="9989" width="9.140625" style="3"/>
    <col min="9990" max="9990" width="8" style="3" customWidth="1"/>
    <col min="9991" max="9996" width="9.140625" style="3"/>
    <col min="9997" max="9997" width="13" style="3" customWidth="1"/>
    <col min="9998" max="9998" width="2" style="3" customWidth="1"/>
    <col min="9999" max="9999" width="9.140625" style="3" customWidth="1"/>
    <col min="10000" max="10240" width="9.140625" style="3"/>
    <col min="10241" max="10241" width="2" style="3" customWidth="1"/>
    <col min="10242" max="10242" width="9.140625" style="3"/>
    <col min="10243" max="10243" width="21.42578125" style="3" customWidth="1"/>
    <col min="10244" max="10244" width="8.42578125" style="3" customWidth="1"/>
    <col min="10245" max="10245" width="9.140625" style="3"/>
    <col min="10246" max="10246" width="8" style="3" customWidth="1"/>
    <col min="10247" max="10252" width="9.140625" style="3"/>
    <col min="10253" max="10253" width="13" style="3" customWidth="1"/>
    <col min="10254" max="10254" width="2" style="3" customWidth="1"/>
    <col min="10255" max="10255" width="9.140625" style="3" customWidth="1"/>
    <col min="10256" max="10496" width="9.140625" style="3"/>
    <col min="10497" max="10497" width="2" style="3" customWidth="1"/>
    <col min="10498" max="10498" width="9.140625" style="3"/>
    <col min="10499" max="10499" width="21.42578125" style="3" customWidth="1"/>
    <col min="10500" max="10500" width="8.42578125" style="3" customWidth="1"/>
    <col min="10501" max="10501" width="9.140625" style="3"/>
    <col min="10502" max="10502" width="8" style="3" customWidth="1"/>
    <col min="10503" max="10508" width="9.140625" style="3"/>
    <col min="10509" max="10509" width="13" style="3" customWidth="1"/>
    <col min="10510" max="10510" width="2" style="3" customWidth="1"/>
    <col min="10511" max="10511" width="9.140625" style="3" customWidth="1"/>
    <col min="10512" max="10752" width="9.140625" style="3"/>
    <col min="10753" max="10753" width="2" style="3" customWidth="1"/>
    <col min="10754" max="10754" width="9.140625" style="3"/>
    <col min="10755" max="10755" width="21.42578125" style="3" customWidth="1"/>
    <col min="10756" max="10756" width="8.42578125" style="3" customWidth="1"/>
    <col min="10757" max="10757" width="9.140625" style="3"/>
    <col min="10758" max="10758" width="8" style="3" customWidth="1"/>
    <col min="10759" max="10764" width="9.140625" style="3"/>
    <col min="10765" max="10765" width="13" style="3" customWidth="1"/>
    <col min="10766" max="10766" width="2" style="3" customWidth="1"/>
    <col min="10767" max="10767" width="9.140625" style="3" customWidth="1"/>
    <col min="10768" max="11008" width="9.140625" style="3"/>
    <col min="11009" max="11009" width="2" style="3" customWidth="1"/>
    <col min="11010" max="11010" width="9.140625" style="3"/>
    <col min="11011" max="11011" width="21.42578125" style="3" customWidth="1"/>
    <col min="11012" max="11012" width="8.42578125" style="3" customWidth="1"/>
    <col min="11013" max="11013" width="9.140625" style="3"/>
    <col min="11014" max="11014" width="8" style="3" customWidth="1"/>
    <col min="11015" max="11020" width="9.140625" style="3"/>
    <col min="11021" max="11021" width="13" style="3" customWidth="1"/>
    <col min="11022" max="11022" width="2" style="3" customWidth="1"/>
    <col min="11023" max="11023" width="9.140625" style="3" customWidth="1"/>
    <col min="11024" max="11264" width="9.140625" style="3"/>
    <col min="11265" max="11265" width="2" style="3" customWidth="1"/>
    <col min="11266" max="11266" width="9.140625" style="3"/>
    <col min="11267" max="11267" width="21.42578125" style="3" customWidth="1"/>
    <col min="11268" max="11268" width="8.42578125" style="3" customWidth="1"/>
    <col min="11269" max="11269" width="9.140625" style="3"/>
    <col min="11270" max="11270" width="8" style="3" customWidth="1"/>
    <col min="11271" max="11276" width="9.140625" style="3"/>
    <col min="11277" max="11277" width="13" style="3" customWidth="1"/>
    <col min="11278" max="11278" width="2" style="3" customWidth="1"/>
    <col min="11279" max="11279" width="9.140625" style="3" customWidth="1"/>
    <col min="11280" max="11520" width="9.140625" style="3"/>
    <col min="11521" max="11521" width="2" style="3" customWidth="1"/>
    <col min="11522" max="11522" width="9.140625" style="3"/>
    <col min="11523" max="11523" width="21.42578125" style="3" customWidth="1"/>
    <col min="11524" max="11524" width="8.42578125" style="3" customWidth="1"/>
    <col min="11525" max="11525" width="9.140625" style="3"/>
    <col min="11526" max="11526" width="8" style="3" customWidth="1"/>
    <col min="11527" max="11532" width="9.140625" style="3"/>
    <col min="11533" max="11533" width="13" style="3" customWidth="1"/>
    <col min="11534" max="11534" width="2" style="3" customWidth="1"/>
    <col min="11535" max="11535" width="9.140625" style="3" customWidth="1"/>
    <col min="11536" max="11776" width="9.140625" style="3"/>
    <col min="11777" max="11777" width="2" style="3" customWidth="1"/>
    <col min="11778" max="11778" width="9.140625" style="3"/>
    <col min="11779" max="11779" width="21.42578125" style="3" customWidth="1"/>
    <col min="11780" max="11780" width="8.42578125" style="3" customWidth="1"/>
    <col min="11781" max="11781" width="9.140625" style="3"/>
    <col min="11782" max="11782" width="8" style="3" customWidth="1"/>
    <col min="11783" max="11788" width="9.140625" style="3"/>
    <col min="11789" max="11789" width="13" style="3" customWidth="1"/>
    <col min="11790" max="11790" width="2" style="3" customWidth="1"/>
    <col min="11791" max="11791" width="9.140625" style="3" customWidth="1"/>
    <col min="11792" max="12032" width="9.140625" style="3"/>
    <col min="12033" max="12033" width="2" style="3" customWidth="1"/>
    <col min="12034" max="12034" width="9.140625" style="3"/>
    <col min="12035" max="12035" width="21.42578125" style="3" customWidth="1"/>
    <col min="12036" max="12036" width="8.42578125" style="3" customWidth="1"/>
    <col min="12037" max="12037" width="9.140625" style="3"/>
    <col min="12038" max="12038" width="8" style="3" customWidth="1"/>
    <col min="12039" max="12044" width="9.140625" style="3"/>
    <col min="12045" max="12045" width="13" style="3" customWidth="1"/>
    <col min="12046" max="12046" width="2" style="3" customWidth="1"/>
    <col min="12047" max="12047" width="9.140625" style="3" customWidth="1"/>
    <col min="12048" max="12288" width="9.140625" style="3"/>
    <col min="12289" max="12289" width="2" style="3" customWidth="1"/>
    <col min="12290" max="12290" width="9.140625" style="3"/>
    <col min="12291" max="12291" width="21.42578125" style="3" customWidth="1"/>
    <col min="12292" max="12292" width="8.42578125" style="3" customWidth="1"/>
    <col min="12293" max="12293" width="9.140625" style="3"/>
    <col min="12294" max="12294" width="8" style="3" customWidth="1"/>
    <col min="12295" max="12300" width="9.140625" style="3"/>
    <col min="12301" max="12301" width="13" style="3" customWidth="1"/>
    <col min="12302" max="12302" width="2" style="3" customWidth="1"/>
    <col min="12303" max="12303" width="9.140625" style="3" customWidth="1"/>
    <col min="12304" max="12544" width="9.140625" style="3"/>
    <col min="12545" max="12545" width="2" style="3" customWidth="1"/>
    <col min="12546" max="12546" width="9.140625" style="3"/>
    <col min="12547" max="12547" width="21.42578125" style="3" customWidth="1"/>
    <col min="12548" max="12548" width="8.42578125" style="3" customWidth="1"/>
    <col min="12549" max="12549" width="9.140625" style="3"/>
    <col min="12550" max="12550" width="8" style="3" customWidth="1"/>
    <col min="12551" max="12556" width="9.140625" style="3"/>
    <col min="12557" max="12557" width="13" style="3" customWidth="1"/>
    <col min="12558" max="12558" width="2" style="3" customWidth="1"/>
    <col min="12559" max="12559" width="9.140625" style="3" customWidth="1"/>
    <col min="12560" max="12800" width="9.140625" style="3"/>
    <col min="12801" max="12801" width="2" style="3" customWidth="1"/>
    <col min="12802" max="12802" width="9.140625" style="3"/>
    <col min="12803" max="12803" width="21.42578125" style="3" customWidth="1"/>
    <col min="12804" max="12804" width="8.42578125" style="3" customWidth="1"/>
    <col min="12805" max="12805" width="9.140625" style="3"/>
    <col min="12806" max="12806" width="8" style="3" customWidth="1"/>
    <col min="12807" max="12812" width="9.140625" style="3"/>
    <col min="12813" max="12813" width="13" style="3" customWidth="1"/>
    <col min="12814" max="12814" width="2" style="3" customWidth="1"/>
    <col min="12815" max="12815" width="9.140625" style="3" customWidth="1"/>
    <col min="12816" max="13056" width="9.140625" style="3"/>
    <col min="13057" max="13057" width="2" style="3" customWidth="1"/>
    <col min="13058" max="13058" width="9.140625" style="3"/>
    <col min="13059" max="13059" width="21.42578125" style="3" customWidth="1"/>
    <col min="13060" max="13060" width="8.42578125" style="3" customWidth="1"/>
    <col min="13061" max="13061" width="9.140625" style="3"/>
    <col min="13062" max="13062" width="8" style="3" customWidth="1"/>
    <col min="13063" max="13068" width="9.140625" style="3"/>
    <col min="13069" max="13069" width="13" style="3" customWidth="1"/>
    <col min="13070" max="13070" width="2" style="3" customWidth="1"/>
    <col min="13071" max="13071" width="9.140625" style="3" customWidth="1"/>
    <col min="13072" max="13312" width="9.140625" style="3"/>
    <col min="13313" max="13313" width="2" style="3" customWidth="1"/>
    <col min="13314" max="13314" width="9.140625" style="3"/>
    <col min="13315" max="13315" width="21.42578125" style="3" customWidth="1"/>
    <col min="13316" max="13316" width="8.42578125" style="3" customWidth="1"/>
    <col min="13317" max="13317" width="9.140625" style="3"/>
    <col min="13318" max="13318" width="8" style="3" customWidth="1"/>
    <col min="13319" max="13324" width="9.140625" style="3"/>
    <col min="13325" max="13325" width="13" style="3" customWidth="1"/>
    <col min="13326" max="13326" width="2" style="3" customWidth="1"/>
    <col min="13327" max="13327" width="9.140625" style="3" customWidth="1"/>
    <col min="13328" max="13568" width="9.140625" style="3"/>
    <col min="13569" max="13569" width="2" style="3" customWidth="1"/>
    <col min="13570" max="13570" width="9.140625" style="3"/>
    <col min="13571" max="13571" width="21.42578125" style="3" customWidth="1"/>
    <col min="13572" max="13572" width="8.42578125" style="3" customWidth="1"/>
    <col min="13573" max="13573" width="9.140625" style="3"/>
    <col min="13574" max="13574" width="8" style="3" customWidth="1"/>
    <col min="13575" max="13580" width="9.140625" style="3"/>
    <col min="13581" max="13581" width="13" style="3" customWidth="1"/>
    <col min="13582" max="13582" width="2" style="3" customWidth="1"/>
    <col min="13583" max="13583" width="9.140625" style="3" customWidth="1"/>
    <col min="13584" max="13824" width="9.140625" style="3"/>
    <col min="13825" max="13825" width="2" style="3" customWidth="1"/>
    <col min="13826" max="13826" width="9.140625" style="3"/>
    <col min="13827" max="13827" width="21.42578125" style="3" customWidth="1"/>
    <col min="13828" max="13828" width="8.42578125" style="3" customWidth="1"/>
    <col min="13829" max="13829" width="9.140625" style="3"/>
    <col min="13830" max="13830" width="8" style="3" customWidth="1"/>
    <col min="13831" max="13836" width="9.140625" style="3"/>
    <col min="13837" max="13837" width="13" style="3" customWidth="1"/>
    <col min="13838" max="13838" width="2" style="3" customWidth="1"/>
    <col min="13839" max="13839" width="9.140625" style="3" customWidth="1"/>
    <col min="13840" max="14080" width="9.140625" style="3"/>
    <col min="14081" max="14081" width="2" style="3" customWidth="1"/>
    <col min="14082" max="14082" width="9.140625" style="3"/>
    <col min="14083" max="14083" width="21.42578125" style="3" customWidth="1"/>
    <col min="14084" max="14084" width="8.42578125" style="3" customWidth="1"/>
    <col min="14085" max="14085" width="9.140625" style="3"/>
    <col min="14086" max="14086" width="8" style="3" customWidth="1"/>
    <col min="14087" max="14092" width="9.140625" style="3"/>
    <col min="14093" max="14093" width="13" style="3" customWidth="1"/>
    <col min="14094" max="14094" width="2" style="3" customWidth="1"/>
    <col min="14095" max="14095" width="9.140625" style="3" customWidth="1"/>
    <col min="14096" max="14336" width="9.140625" style="3"/>
    <col min="14337" max="14337" width="2" style="3" customWidth="1"/>
    <col min="14338" max="14338" width="9.140625" style="3"/>
    <col min="14339" max="14339" width="21.42578125" style="3" customWidth="1"/>
    <col min="14340" max="14340" width="8.42578125" style="3" customWidth="1"/>
    <col min="14341" max="14341" width="9.140625" style="3"/>
    <col min="14342" max="14342" width="8" style="3" customWidth="1"/>
    <col min="14343" max="14348" width="9.140625" style="3"/>
    <col min="14349" max="14349" width="13" style="3" customWidth="1"/>
    <col min="14350" max="14350" width="2" style="3" customWidth="1"/>
    <col min="14351" max="14351" width="9.140625" style="3" customWidth="1"/>
    <col min="14352" max="14592" width="9.140625" style="3"/>
    <col min="14593" max="14593" width="2" style="3" customWidth="1"/>
    <col min="14594" max="14594" width="9.140625" style="3"/>
    <col min="14595" max="14595" width="21.42578125" style="3" customWidth="1"/>
    <col min="14596" max="14596" width="8.42578125" style="3" customWidth="1"/>
    <col min="14597" max="14597" width="9.140625" style="3"/>
    <col min="14598" max="14598" width="8" style="3" customWidth="1"/>
    <col min="14599" max="14604" width="9.140625" style="3"/>
    <col min="14605" max="14605" width="13" style="3" customWidth="1"/>
    <col min="14606" max="14606" width="2" style="3" customWidth="1"/>
    <col min="14607" max="14607" width="9.140625" style="3" customWidth="1"/>
    <col min="14608" max="14848" width="9.140625" style="3"/>
    <col min="14849" max="14849" width="2" style="3" customWidth="1"/>
    <col min="14850" max="14850" width="9.140625" style="3"/>
    <col min="14851" max="14851" width="21.42578125" style="3" customWidth="1"/>
    <col min="14852" max="14852" width="8.42578125" style="3" customWidth="1"/>
    <col min="14853" max="14853" width="9.140625" style="3"/>
    <col min="14854" max="14854" width="8" style="3" customWidth="1"/>
    <col min="14855" max="14860" width="9.140625" style="3"/>
    <col min="14861" max="14861" width="13" style="3" customWidth="1"/>
    <col min="14862" max="14862" width="2" style="3" customWidth="1"/>
    <col min="14863" max="14863" width="9.140625" style="3" customWidth="1"/>
    <col min="14864" max="15104" width="9.140625" style="3"/>
    <col min="15105" max="15105" width="2" style="3" customWidth="1"/>
    <col min="15106" max="15106" width="9.140625" style="3"/>
    <col min="15107" max="15107" width="21.42578125" style="3" customWidth="1"/>
    <col min="15108" max="15108" width="8.42578125" style="3" customWidth="1"/>
    <col min="15109" max="15109" width="9.140625" style="3"/>
    <col min="15110" max="15110" width="8" style="3" customWidth="1"/>
    <col min="15111" max="15116" width="9.140625" style="3"/>
    <col min="15117" max="15117" width="13" style="3" customWidth="1"/>
    <col min="15118" max="15118" width="2" style="3" customWidth="1"/>
    <col min="15119" max="15119" width="9.140625" style="3" customWidth="1"/>
    <col min="15120" max="15360" width="9.140625" style="3"/>
    <col min="15361" max="15361" width="2" style="3" customWidth="1"/>
    <col min="15362" max="15362" width="9.140625" style="3"/>
    <col min="15363" max="15363" width="21.42578125" style="3" customWidth="1"/>
    <col min="15364" max="15364" width="8.42578125" style="3" customWidth="1"/>
    <col min="15365" max="15365" width="9.140625" style="3"/>
    <col min="15366" max="15366" width="8" style="3" customWidth="1"/>
    <col min="15367" max="15372" width="9.140625" style="3"/>
    <col min="15373" max="15373" width="13" style="3" customWidth="1"/>
    <col min="15374" max="15374" width="2" style="3" customWidth="1"/>
    <col min="15375" max="15375" width="9.140625" style="3" customWidth="1"/>
    <col min="15376" max="15616" width="9.140625" style="3"/>
    <col min="15617" max="15617" width="2" style="3" customWidth="1"/>
    <col min="15618" max="15618" width="9.140625" style="3"/>
    <col min="15619" max="15619" width="21.42578125" style="3" customWidth="1"/>
    <col min="15620" max="15620" width="8.42578125" style="3" customWidth="1"/>
    <col min="15621" max="15621" width="9.140625" style="3"/>
    <col min="15622" max="15622" width="8" style="3" customWidth="1"/>
    <col min="15623" max="15628" width="9.140625" style="3"/>
    <col min="15629" max="15629" width="13" style="3" customWidth="1"/>
    <col min="15630" max="15630" width="2" style="3" customWidth="1"/>
    <col min="15631" max="15631" width="9.140625" style="3" customWidth="1"/>
    <col min="15632" max="15872" width="9.140625" style="3"/>
    <col min="15873" max="15873" width="2" style="3" customWidth="1"/>
    <col min="15874" max="15874" width="9.140625" style="3"/>
    <col min="15875" max="15875" width="21.42578125" style="3" customWidth="1"/>
    <col min="15876" max="15876" width="8.42578125" style="3" customWidth="1"/>
    <col min="15877" max="15877" width="9.140625" style="3"/>
    <col min="15878" max="15878" width="8" style="3" customWidth="1"/>
    <col min="15879" max="15884" width="9.140625" style="3"/>
    <col min="15885" max="15885" width="13" style="3" customWidth="1"/>
    <col min="15886" max="15886" width="2" style="3" customWidth="1"/>
    <col min="15887" max="15887" width="9.140625" style="3" customWidth="1"/>
    <col min="15888" max="16128" width="9.140625" style="3"/>
    <col min="16129" max="16129" width="2" style="3" customWidth="1"/>
    <col min="16130" max="16130" width="9.140625" style="3"/>
    <col min="16131" max="16131" width="21.42578125" style="3" customWidth="1"/>
    <col min="16132" max="16132" width="8.42578125" style="3" customWidth="1"/>
    <col min="16133" max="16133" width="9.140625" style="3"/>
    <col min="16134" max="16134" width="8" style="3" customWidth="1"/>
    <col min="16135" max="16140" width="9.140625" style="3"/>
    <col min="16141" max="16141" width="13" style="3" customWidth="1"/>
    <col min="16142" max="16142" width="2" style="3" customWidth="1"/>
    <col min="16143" max="16143" width="9.140625" style="3" customWidth="1"/>
    <col min="16144" max="16384" width="9.140625" style="3"/>
  </cols>
  <sheetData>
    <row r="1" spans="1:27" ht="20.25" x14ac:dyDescent="0.3">
      <c r="A1" s="330" t="s">
        <v>0</v>
      </c>
      <c r="B1" s="330"/>
      <c r="C1" s="330"/>
      <c r="D1" s="330"/>
      <c r="E1" s="330"/>
      <c r="F1" s="330"/>
      <c r="G1" s="330"/>
      <c r="H1" s="330"/>
      <c r="I1" s="330"/>
      <c r="J1" s="330"/>
      <c r="K1" s="330"/>
      <c r="L1" s="330"/>
      <c r="M1" s="330"/>
      <c r="N1" s="330"/>
      <c r="O1" s="1"/>
    </row>
    <row r="2" spans="1:27" ht="21" thickBot="1" x14ac:dyDescent="0.35">
      <c r="A2" s="330" t="s">
        <v>1</v>
      </c>
      <c r="B2" s="330"/>
      <c r="C2" s="330"/>
      <c r="D2" s="330"/>
      <c r="E2" s="330"/>
      <c r="F2" s="330"/>
      <c r="G2" s="330"/>
      <c r="H2" s="330"/>
      <c r="I2" s="330"/>
      <c r="J2" s="330"/>
      <c r="K2" s="330"/>
      <c r="L2" s="330"/>
      <c r="M2" s="330"/>
      <c r="N2" s="330"/>
      <c r="O2" s="1"/>
    </row>
    <row r="3" spans="1:27" ht="12.75" customHeight="1" thickBot="1" x14ac:dyDescent="0.25">
      <c r="B3" s="2"/>
      <c r="C3" s="4" t="s">
        <v>2</v>
      </c>
      <c r="D3" s="5" t="str">
        <f>'Data Summary'!D4</f>
        <v>Burning Stemwood in Slash Piles</v>
      </c>
      <c r="E3" s="6"/>
      <c r="F3" s="6"/>
      <c r="G3" s="6"/>
      <c r="H3" s="6"/>
      <c r="I3" s="6"/>
      <c r="J3" s="6"/>
      <c r="K3" s="6"/>
      <c r="L3" s="6"/>
      <c r="M3" s="7"/>
      <c r="N3" s="2"/>
      <c r="O3" s="2"/>
    </row>
    <row r="4" spans="1:27" ht="42.75" customHeight="1" thickBot="1" x14ac:dyDescent="0.25">
      <c r="B4" s="2"/>
      <c r="C4" s="4" t="s">
        <v>3</v>
      </c>
      <c r="D4" s="331" t="str">
        <f>'Data Summary'!D6</f>
        <v>Air emissions from the combustion of stemwood burned in slash piles</v>
      </c>
      <c r="E4" s="332"/>
      <c r="F4" s="332"/>
      <c r="G4" s="332"/>
      <c r="H4" s="332"/>
      <c r="I4" s="332"/>
      <c r="J4" s="332"/>
      <c r="K4" s="332"/>
      <c r="L4" s="332"/>
      <c r="M4" s="333"/>
      <c r="N4" s="2"/>
      <c r="O4" s="2"/>
    </row>
    <row r="5" spans="1:27" ht="39" customHeight="1" thickBot="1" x14ac:dyDescent="0.25">
      <c r="B5" s="2"/>
      <c r="C5" s="4" t="s">
        <v>4</v>
      </c>
      <c r="D5" s="334" t="s">
        <v>587</v>
      </c>
      <c r="E5" s="335"/>
      <c r="F5" s="335"/>
      <c r="G5" s="335"/>
      <c r="H5" s="335"/>
      <c r="I5" s="335"/>
      <c r="J5" s="335"/>
      <c r="K5" s="335"/>
      <c r="L5" s="335"/>
      <c r="M5" s="336"/>
      <c r="N5" s="2"/>
      <c r="O5" s="2"/>
    </row>
    <row r="6" spans="1:27" ht="56.25" customHeight="1" thickBot="1" x14ac:dyDescent="0.25">
      <c r="B6" s="2"/>
      <c r="C6" s="8" t="s">
        <v>5</v>
      </c>
      <c r="D6" s="334" t="s">
        <v>6</v>
      </c>
      <c r="E6" s="335"/>
      <c r="F6" s="335"/>
      <c r="G6" s="335"/>
      <c r="H6" s="335"/>
      <c r="I6" s="335"/>
      <c r="J6" s="335"/>
      <c r="K6" s="335"/>
      <c r="L6" s="335"/>
      <c r="M6" s="336"/>
      <c r="N6" s="2"/>
      <c r="O6" s="2"/>
    </row>
    <row r="7" spans="1:27" x14ac:dyDescent="0.2">
      <c r="B7" s="9" t="s">
        <v>7</v>
      </c>
      <c r="C7" s="9"/>
      <c r="D7" s="9"/>
      <c r="E7" s="9"/>
      <c r="F7" s="9"/>
      <c r="G7" s="9"/>
      <c r="H7" s="9"/>
      <c r="I7" s="9"/>
      <c r="J7" s="9"/>
      <c r="K7" s="9"/>
      <c r="L7" s="9"/>
      <c r="M7" s="9"/>
      <c r="N7" s="2"/>
      <c r="O7" s="2"/>
    </row>
    <row r="8" spans="1:27" ht="13.5" thickBot="1" x14ac:dyDescent="0.25">
      <c r="B8" s="9"/>
      <c r="C8" s="9" t="s">
        <v>8</v>
      </c>
      <c r="D8" s="9" t="s">
        <v>9</v>
      </c>
      <c r="E8" s="9"/>
      <c r="F8" s="9"/>
      <c r="G8" s="9"/>
      <c r="H8" s="9"/>
      <c r="I8" s="9"/>
      <c r="J8" s="9"/>
      <c r="K8" s="9"/>
      <c r="L8" s="9"/>
      <c r="M8" s="9"/>
      <c r="N8" s="2"/>
      <c r="O8" s="2"/>
    </row>
    <row r="9" spans="1:27" s="11" customFormat="1" ht="15" customHeight="1" x14ac:dyDescent="0.2">
      <c r="A9" s="2"/>
      <c r="B9" s="337" t="s">
        <v>10</v>
      </c>
      <c r="C9" s="10" t="s">
        <v>11</v>
      </c>
      <c r="D9" s="339" t="s">
        <v>12</v>
      </c>
      <c r="E9" s="339"/>
      <c r="F9" s="339"/>
      <c r="G9" s="339"/>
      <c r="H9" s="339"/>
      <c r="I9" s="339"/>
      <c r="J9" s="339"/>
      <c r="K9" s="339"/>
      <c r="L9" s="339"/>
      <c r="M9" s="340"/>
      <c r="N9" s="2"/>
      <c r="O9" s="2"/>
      <c r="P9" s="2"/>
      <c r="Q9" s="2"/>
      <c r="R9" s="2"/>
      <c r="S9" s="2"/>
      <c r="T9" s="2"/>
      <c r="U9" s="2"/>
      <c r="V9" s="2"/>
      <c r="W9" s="2"/>
      <c r="X9" s="2"/>
      <c r="Y9" s="2"/>
      <c r="Z9" s="2"/>
      <c r="AA9" s="2"/>
    </row>
    <row r="10" spans="1:27" s="11" customFormat="1" ht="15" customHeight="1" x14ac:dyDescent="0.2">
      <c r="A10" s="2"/>
      <c r="B10" s="338"/>
      <c r="C10" s="12" t="s">
        <v>13</v>
      </c>
      <c r="D10" s="341" t="s">
        <v>14</v>
      </c>
      <c r="E10" s="341"/>
      <c r="F10" s="341"/>
      <c r="G10" s="341"/>
      <c r="H10" s="341"/>
      <c r="I10" s="341"/>
      <c r="J10" s="341"/>
      <c r="K10" s="341"/>
      <c r="L10" s="341"/>
      <c r="M10" s="342"/>
      <c r="N10" s="2"/>
      <c r="O10" s="2"/>
      <c r="P10" s="2"/>
      <c r="Q10" s="2"/>
      <c r="R10" s="2"/>
      <c r="S10" s="2"/>
      <c r="T10" s="2"/>
      <c r="U10" s="2"/>
      <c r="V10" s="2"/>
      <c r="W10" s="2"/>
      <c r="X10" s="2"/>
      <c r="Y10" s="2"/>
      <c r="Z10" s="2"/>
      <c r="AA10" s="2"/>
    </row>
    <row r="11" spans="1:27" s="11" customFormat="1" ht="15" customHeight="1" x14ac:dyDescent="0.2">
      <c r="A11" s="2"/>
      <c r="B11" s="338"/>
      <c r="C11" s="12" t="s">
        <v>15</v>
      </c>
      <c r="D11" s="341" t="s">
        <v>16</v>
      </c>
      <c r="E11" s="341"/>
      <c r="F11" s="341"/>
      <c r="G11" s="341"/>
      <c r="H11" s="341"/>
      <c r="I11" s="341"/>
      <c r="J11" s="341"/>
      <c r="K11" s="341"/>
      <c r="L11" s="341"/>
      <c r="M11" s="342"/>
      <c r="N11" s="2"/>
      <c r="O11" s="2"/>
      <c r="P11" s="2"/>
      <c r="Q11" s="2"/>
      <c r="R11" s="2"/>
      <c r="S11" s="2"/>
      <c r="T11" s="2"/>
      <c r="U11" s="2"/>
      <c r="V11" s="2"/>
      <c r="W11" s="2"/>
      <c r="X11" s="2"/>
      <c r="Y11" s="2"/>
      <c r="Z11" s="2"/>
      <c r="AA11" s="2"/>
    </row>
    <row r="12" spans="1:27" s="11" customFormat="1" ht="15" customHeight="1" x14ac:dyDescent="0.2">
      <c r="A12" s="2"/>
      <c r="B12" s="338"/>
      <c r="C12" s="12" t="s">
        <v>17</v>
      </c>
      <c r="D12" s="341" t="s">
        <v>18</v>
      </c>
      <c r="E12" s="341"/>
      <c r="F12" s="341"/>
      <c r="G12" s="341"/>
      <c r="H12" s="341"/>
      <c r="I12" s="341"/>
      <c r="J12" s="341"/>
      <c r="K12" s="341"/>
      <c r="L12" s="341"/>
      <c r="M12" s="342"/>
      <c r="N12" s="2"/>
      <c r="O12" s="2"/>
      <c r="P12" s="2"/>
      <c r="Q12" s="2"/>
      <c r="R12" s="2"/>
      <c r="S12" s="2"/>
      <c r="T12" s="2"/>
      <c r="U12" s="2"/>
      <c r="V12" s="2"/>
      <c r="W12" s="2"/>
      <c r="X12" s="2"/>
      <c r="Y12" s="2"/>
      <c r="Z12" s="2"/>
      <c r="AA12" s="2"/>
    </row>
    <row r="13" spans="1:27" ht="15" customHeight="1" x14ac:dyDescent="0.2">
      <c r="B13" s="324" t="s">
        <v>19</v>
      </c>
      <c r="C13" s="13" t="s">
        <v>483</v>
      </c>
      <c r="D13" s="326" t="s">
        <v>484</v>
      </c>
      <c r="E13" s="326"/>
      <c r="F13" s="326"/>
      <c r="G13" s="326"/>
      <c r="H13" s="326"/>
      <c r="I13" s="326"/>
      <c r="J13" s="326"/>
      <c r="K13" s="326"/>
      <c r="L13" s="326"/>
      <c r="M13" s="327"/>
      <c r="N13" s="2"/>
      <c r="O13" s="2"/>
    </row>
    <row r="14" spans="1:27" ht="15" customHeight="1" x14ac:dyDescent="0.2">
      <c r="B14" s="324"/>
      <c r="C14" s="13" t="s">
        <v>21</v>
      </c>
      <c r="D14" s="326" t="s">
        <v>22</v>
      </c>
      <c r="E14" s="326"/>
      <c r="F14" s="326"/>
      <c r="G14" s="326"/>
      <c r="H14" s="326"/>
      <c r="I14" s="326"/>
      <c r="J14" s="326"/>
      <c r="K14" s="326"/>
      <c r="L14" s="326"/>
      <c r="M14" s="327"/>
      <c r="N14" s="2"/>
      <c r="O14" s="2"/>
    </row>
    <row r="15" spans="1:27" ht="15" customHeight="1" x14ac:dyDescent="0.2">
      <c r="B15" s="324"/>
      <c r="C15" s="14" t="s">
        <v>23</v>
      </c>
      <c r="D15" s="326" t="s">
        <v>23</v>
      </c>
      <c r="E15" s="326"/>
      <c r="F15" s="326"/>
      <c r="G15" s="326"/>
      <c r="H15" s="326"/>
      <c r="I15" s="326"/>
      <c r="J15" s="326"/>
      <c r="K15" s="326"/>
      <c r="L15" s="326"/>
      <c r="M15" s="327"/>
      <c r="N15" s="2"/>
      <c r="O15" s="2"/>
    </row>
    <row r="16" spans="1:27" ht="15" customHeight="1" x14ac:dyDescent="0.2">
      <c r="B16" s="324"/>
      <c r="C16" s="14" t="s">
        <v>480</v>
      </c>
      <c r="D16" s="326" t="s">
        <v>481</v>
      </c>
      <c r="E16" s="326"/>
      <c r="F16" s="326"/>
      <c r="G16" s="326"/>
      <c r="H16" s="326"/>
      <c r="I16" s="326"/>
      <c r="J16" s="326"/>
      <c r="K16" s="326"/>
      <c r="L16" s="326"/>
      <c r="M16" s="308"/>
      <c r="N16" s="2"/>
      <c r="O16" s="2"/>
    </row>
    <row r="17" spans="2:16" ht="15" customHeight="1" thickBot="1" x14ac:dyDescent="0.25">
      <c r="B17" s="325"/>
      <c r="C17" s="15"/>
      <c r="D17" s="328"/>
      <c r="E17" s="328"/>
      <c r="F17" s="328"/>
      <c r="G17" s="328"/>
      <c r="H17" s="328"/>
      <c r="I17" s="328"/>
      <c r="J17" s="328"/>
      <c r="K17" s="328"/>
      <c r="L17" s="328"/>
      <c r="M17" s="329"/>
      <c r="N17" s="2"/>
      <c r="O17" s="2"/>
    </row>
    <row r="18" spans="2:16" x14ac:dyDescent="0.2">
      <c r="B18" s="9"/>
      <c r="C18" s="9"/>
      <c r="D18" s="9"/>
      <c r="E18" s="9"/>
      <c r="F18" s="9"/>
      <c r="G18" s="9"/>
      <c r="H18" s="9"/>
      <c r="I18" s="9"/>
      <c r="J18" s="9"/>
      <c r="K18" s="9"/>
      <c r="L18" s="9"/>
      <c r="M18" s="9"/>
      <c r="N18" s="2"/>
      <c r="O18" s="2"/>
    </row>
    <row r="19" spans="2:16" x14ac:dyDescent="0.2">
      <c r="B19" s="9" t="s">
        <v>24</v>
      </c>
      <c r="C19" s="9"/>
      <c r="D19" s="9"/>
      <c r="E19" s="9"/>
      <c r="F19" s="9"/>
      <c r="G19" s="9"/>
      <c r="H19" s="9"/>
      <c r="I19" s="9"/>
      <c r="J19" s="9"/>
      <c r="K19" s="9"/>
      <c r="L19" s="9"/>
      <c r="M19" s="9"/>
      <c r="N19" s="2"/>
      <c r="O19" s="2"/>
    </row>
    <row r="20" spans="2:16" x14ac:dyDescent="0.2">
      <c r="B20" s="9"/>
      <c r="C20" s="16">
        <v>41338</v>
      </c>
      <c r="D20" s="9"/>
      <c r="E20" s="9"/>
      <c r="F20" s="9"/>
      <c r="G20" s="9"/>
      <c r="H20" s="9"/>
      <c r="I20" s="9"/>
      <c r="J20" s="9"/>
      <c r="K20" s="9"/>
      <c r="L20" s="9"/>
      <c r="M20" s="9"/>
      <c r="N20" s="2"/>
      <c r="O20" s="2"/>
    </row>
    <row r="21" spans="2:16" x14ac:dyDescent="0.2">
      <c r="B21" s="9" t="s">
        <v>25</v>
      </c>
      <c r="C21" s="9"/>
      <c r="D21" s="9"/>
      <c r="E21" s="9"/>
      <c r="F21" s="9"/>
      <c r="G21" s="9"/>
      <c r="H21" s="9"/>
      <c r="I21" s="9"/>
      <c r="J21" s="9"/>
      <c r="K21" s="9"/>
      <c r="L21" s="9"/>
      <c r="M21" s="9"/>
      <c r="N21" s="2"/>
      <c r="O21" s="2"/>
    </row>
    <row r="22" spans="2:16" x14ac:dyDescent="0.2">
      <c r="B22" s="9"/>
      <c r="C22" s="17" t="s">
        <v>26</v>
      </c>
      <c r="D22" s="9"/>
      <c r="E22" s="9"/>
      <c r="F22" s="9"/>
      <c r="G22" s="9"/>
      <c r="H22" s="9"/>
      <c r="I22" s="9"/>
      <c r="J22" s="9"/>
      <c r="K22" s="9"/>
      <c r="L22" s="9"/>
      <c r="M22" s="9"/>
      <c r="N22" s="2"/>
      <c r="O22" s="2"/>
    </row>
    <row r="23" spans="2:16" x14ac:dyDescent="0.2">
      <c r="B23" s="9" t="s">
        <v>27</v>
      </c>
      <c r="C23" s="17"/>
      <c r="D23" s="9"/>
      <c r="E23" s="9"/>
      <c r="F23" s="9"/>
      <c r="G23" s="9"/>
      <c r="H23" s="9"/>
      <c r="I23" s="9"/>
      <c r="J23" s="9"/>
      <c r="K23" s="9"/>
      <c r="L23" s="9"/>
      <c r="M23" s="9"/>
      <c r="N23" s="2"/>
      <c r="O23" s="2"/>
    </row>
    <row r="24" spans="2:16" x14ac:dyDescent="0.2">
      <c r="B24" s="9"/>
      <c r="C24" s="17" t="s">
        <v>28</v>
      </c>
      <c r="D24" s="9"/>
      <c r="E24" s="9"/>
      <c r="F24" s="9"/>
      <c r="G24" s="9"/>
      <c r="H24" s="9"/>
      <c r="I24" s="9"/>
      <c r="J24" s="9"/>
      <c r="K24" s="9"/>
      <c r="L24" s="9"/>
      <c r="M24" s="9"/>
      <c r="N24" s="2"/>
      <c r="O24" s="2"/>
    </row>
    <row r="25" spans="2:16" x14ac:dyDescent="0.2">
      <c r="B25" s="9" t="s">
        <v>29</v>
      </c>
      <c r="C25" s="9"/>
      <c r="D25" s="9"/>
      <c r="E25" s="9"/>
      <c r="F25" s="9"/>
      <c r="G25" s="9"/>
      <c r="H25" s="9"/>
      <c r="I25" s="9"/>
      <c r="J25" s="9"/>
      <c r="K25" s="9"/>
      <c r="L25" s="9"/>
      <c r="M25" s="9"/>
      <c r="N25" s="2"/>
      <c r="O25" s="2"/>
    </row>
    <row r="26" spans="2:16" ht="38.25" customHeight="1" x14ac:dyDescent="0.2">
      <c r="B26" s="9"/>
      <c r="C26" s="322" t="str">
        <f>"This document should be cited as: NETL (2013). NETL Life Cycle Inventory Data – Unit Process: "&amp;D3&amp;". U.S. Department of Energy, National Energy Technology Laboratory. Last Updated: March 2013 (version 01). www.netl.doe.gov/LCA (http://www.netl.doe.gov/LCA)"</f>
        <v>This document should be cited as: NETL (2013). NETL Life Cycle Inventory Data – Unit Process: Burning Stemwood in Slash Piles. U.S. Department of Energy, National Energy Technology Laboratory. Last Updated: March 2013 (version 01). www.netl.doe.gov/LCA (http://www.netl.doe.gov/LCA)</v>
      </c>
      <c r="D26" s="322"/>
      <c r="E26" s="322"/>
      <c r="F26" s="322"/>
      <c r="G26" s="322"/>
      <c r="H26" s="322"/>
      <c r="I26" s="322"/>
      <c r="J26" s="322"/>
      <c r="K26" s="322"/>
      <c r="L26" s="322"/>
      <c r="M26" s="322"/>
      <c r="N26" s="2"/>
      <c r="O26" s="2"/>
    </row>
    <row r="27" spans="2:16" x14ac:dyDescent="0.2">
      <c r="B27" s="9" t="s">
        <v>30</v>
      </c>
      <c r="C27" s="9"/>
      <c r="D27" s="9"/>
      <c r="E27" s="9"/>
      <c r="F27" s="9"/>
      <c r="G27" s="17"/>
      <c r="H27" s="17"/>
      <c r="I27" s="17"/>
      <c r="J27" s="17"/>
      <c r="K27" s="17"/>
      <c r="L27" s="17"/>
      <c r="M27" s="17"/>
      <c r="N27" s="2"/>
      <c r="O27" s="2"/>
    </row>
    <row r="28" spans="2:16" x14ac:dyDescent="0.2">
      <c r="B28" s="17"/>
      <c r="C28" s="17" t="s">
        <v>31</v>
      </c>
      <c r="D28" s="17"/>
      <c r="E28" s="18" t="s">
        <v>32</v>
      </c>
      <c r="F28" s="19"/>
      <c r="G28" s="17" t="s">
        <v>33</v>
      </c>
      <c r="H28" s="17"/>
      <c r="I28" s="17"/>
      <c r="J28" s="17"/>
      <c r="K28" s="17"/>
      <c r="L28" s="17"/>
      <c r="M28" s="17"/>
      <c r="N28" s="2"/>
      <c r="O28" s="2"/>
      <c r="P28" s="17"/>
    </row>
    <row r="29" spans="2:16" x14ac:dyDescent="0.2">
      <c r="B29" s="17"/>
      <c r="C29" s="17" t="s">
        <v>34</v>
      </c>
      <c r="D29" s="17"/>
      <c r="E29" s="17"/>
      <c r="F29" s="17"/>
      <c r="G29" s="17"/>
      <c r="H29" s="17"/>
      <c r="I29" s="17"/>
      <c r="J29" s="17"/>
      <c r="K29" s="17"/>
      <c r="L29" s="17"/>
      <c r="M29" s="17"/>
      <c r="N29" s="2"/>
      <c r="O29" s="2"/>
      <c r="P29" s="17"/>
    </row>
    <row r="30" spans="2:16" x14ac:dyDescent="0.2">
      <c r="B30" s="17"/>
      <c r="C30" s="17" t="s">
        <v>35</v>
      </c>
      <c r="D30" s="17"/>
      <c r="E30" s="17"/>
      <c r="F30" s="17"/>
      <c r="G30" s="17"/>
      <c r="H30" s="17"/>
      <c r="I30" s="17"/>
      <c r="J30" s="17"/>
      <c r="K30" s="17"/>
      <c r="L30" s="17"/>
      <c r="M30" s="17"/>
      <c r="N30" s="17"/>
      <c r="O30" s="17"/>
      <c r="P30" s="17"/>
    </row>
    <row r="31" spans="2:16" x14ac:dyDescent="0.2">
      <c r="B31" s="17"/>
      <c r="C31" s="323" t="s">
        <v>36</v>
      </c>
      <c r="D31" s="323"/>
      <c r="E31" s="323"/>
      <c r="F31" s="323"/>
      <c r="G31" s="323"/>
      <c r="H31" s="323"/>
      <c r="I31" s="323"/>
      <c r="J31" s="323"/>
      <c r="K31" s="323"/>
      <c r="L31" s="323"/>
      <c r="M31" s="323"/>
      <c r="N31" s="17"/>
      <c r="O31" s="17"/>
      <c r="P31" s="17"/>
    </row>
    <row r="32" spans="2:16" x14ac:dyDescent="0.2">
      <c r="B32" s="17"/>
      <c r="C32" s="17"/>
      <c r="D32" s="17"/>
      <c r="E32" s="17"/>
      <c r="F32" s="17"/>
      <c r="G32" s="17"/>
      <c r="H32" s="17"/>
      <c r="I32" s="17"/>
      <c r="J32" s="17"/>
      <c r="K32" s="17"/>
      <c r="L32" s="17"/>
      <c r="M32" s="17"/>
      <c r="N32" s="17"/>
      <c r="O32" s="17"/>
    </row>
    <row r="33" spans="2:15" x14ac:dyDescent="0.2">
      <c r="B33" s="9" t="s">
        <v>37</v>
      </c>
      <c r="C33" s="17"/>
      <c r="D33" s="17"/>
      <c r="E33" s="17"/>
      <c r="F33" s="17"/>
      <c r="G33" s="17"/>
      <c r="H33" s="17"/>
      <c r="I33" s="17"/>
      <c r="J33" s="17"/>
      <c r="K33" s="17"/>
      <c r="L33" s="17"/>
      <c r="M33" s="17"/>
      <c r="N33" s="17"/>
      <c r="O33" s="17"/>
    </row>
    <row r="34" spans="2:15" x14ac:dyDescent="0.2">
      <c r="B34" s="17"/>
      <c r="C34" s="17"/>
      <c r="D34" s="17"/>
      <c r="E34" s="17"/>
      <c r="F34" s="17"/>
      <c r="G34" s="17"/>
      <c r="H34" s="17"/>
      <c r="I34" s="17"/>
      <c r="J34" s="17"/>
      <c r="K34" s="17"/>
      <c r="L34" s="17"/>
      <c r="M34" s="17"/>
      <c r="N34" s="17"/>
      <c r="O34" s="17"/>
    </row>
    <row r="35" spans="2:15" x14ac:dyDescent="0.2">
      <c r="B35" s="17"/>
      <c r="C35" s="17"/>
      <c r="D35" s="17"/>
      <c r="E35" s="17"/>
      <c r="F35" s="17"/>
      <c r="G35" s="17"/>
      <c r="H35" s="17"/>
      <c r="I35" s="17"/>
      <c r="J35" s="17"/>
      <c r="K35" s="17"/>
      <c r="L35" s="17"/>
      <c r="M35" s="17"/>
      <c r="N35" s="17"/>
      <c r="O35" s="17"/>
    </row>
    <row r="36" spans="2:15" x14ac:dyDescent="0.2">
      <c r="B36" s="17"/>
      <c r="C36" s="17"/>
      <c r="D36" s="17"/>
      <c r="E36" s="17"/>
      <c r="F36" s="17"/>
      <c r="G36" s="17"/>
      <c r="H36" s="17"/>
      <c r="I36" s="17"/>
      <c r="J36" s="17"/>
      <c r="K36" s="17"/>
      <c r="L36" s="17"/>
      <c r="M36" s="17"/>
      <c r="N36" s="17"/>
      <c r="O36" s="17"/>
    </row>
    <row r="37" spans="2:15" x14ac:dyDescent="0.2">
      <c r="B37" s="17"/>
      <c r="C37" s="17"/>
      <c r="D37" s="17"/>
      <c r="E37" s="17"/>
      <c r="F37" s="17"/>
      <c r="G37" s="17"/>
      <c r="H37" s="17"/>
      <c r="I37" s="17"/>
      <c r="J37" s="17"/>
      <c r="K37" s="17"/>
      <c r="L37" s="17"/>
      <c r="M37" s="17"/>
      <c r="N37" s="17"/>
      <c r="O37" s="17"/>
    </row>
    <row r="38" spans="2:15" x14ac:dyDescent="0.2">
      <c r="B38" s="17"/>
      <c r="C38" s="17"/>
      <c r="D38" s="17"/>
      <c r="E38" s="17"/>
      <c r="F38" s="17"/>
      <c r="G38" s="17"/>
      <c r="H38" s="17"/>
      <c r="I38" s="17"/>
      <c r="J38" s="17"/>
      <c r="K38" s="17"/>
      <c r="L38" s="17"/>
      <c r="M38" s="17"/>
      <c r="N38" s="17"/>
      <c r="O38" s="17"/>
    </row>
    <row r="39" spans="2:15" x14ac:dyDescent="0.2">
      <c r="B39" s="17"/>
      <c r="C39" s="17"/>
      <c r="D39" s="17"/>
      <c r="E39" s="17"/>
      <c r="F39" s="17"/>
      <c r="G39" s="17"/>
      <c r="H39" s="17"/>
      <c r="I39" s="17"/>
      <c r="J39" s="17"/>
      <c r="K39" s="17"/>
      <c r="L39" s="17"/>
      <c r="M39" s="17"/>
      <c r="N39" s="17"/>
      <c r="O39" s="17"/>
    </row>
    <row r="40" spans="2:15" x14ac:dyDescent="0.2">
      <c r="B40" s="17"/>
      <c r="C40" s="17"/>
      <c r="D40" s="17"/>
      <c r="E40" s="17"/>
      <c r="F40" s="17"/>
      <c r="G40" s="17"/>
      <c r="H40" s="17"/>
      <c r="I40" s="17"/>
      <c r="J40" s="17"/>
      <c r="K40" s="17"/>
      <c r="L40" s="17"/>
      <c r="M40" s="17"/>
      <c r="N40" s="17"/>
      <c r="O40" s="17"/>
    </row>
    <row r="41" spans="2:15" x14ac:dyDescent="0.2">
      <c r="B41" s="17"/>
      <c r="C41" s="17"/>
      <c r="D41" s="17"/>
      <c r="E41" s="17"/>
      <c r="F41" s="17"/>
      <c r="G41" s="17"/>
      <c r="H41" s="17"/>
      <c r="I41" s="17"/>
      <c r="J41" s="17"/>
      <c r="K41" s="17"/>
      <c r="L41" s="17"/>
      <c r="M41" s="17"/>
      <c r="N41" s="17"/>
      <c r="O41" s="17"/>
    </row>
    <row r="42" spans="2:15" x14ac:dyDescent="0.2">
      <c r="B42" s="17"/>
      <c r="C42" s="17"/>
      <c r="D42" s="17"/>
      <c r="E42" s="17"/>
      <c r="F42" s="17"/>
      <c r="G42" s="17"/>
      <c r="H42" s="17"/>
      <c r="I42" s="17"/>
      <c r="J42" s="17"/>
      <c r="K42" s="17"/>
      <c r="L42" s="17"/>
      <c r="M42" s="17"/>
      <c r="N42" s="17"/>
      <c r="O42" s="17"/>
    </row>
    <row r="43" spans="2:15" x14ac:dyDescent="0.2">
      <c r="B43" s="17"/>
      <c r="C43" s="17"/>
      <c r="D43" s="17"/>
      <c r="E43" s="17"/>
      <c r="F43" s="17"/>
      <c r="G43" s="17"/>
      <c r="H43" s="17"/>
      <c r="I43" s="17"/>
      <c r="J43" s="17"/>
      <c r="K43" s="17"/>
      <c r="L43" s="17"/>
      <c r="M43" s="17"/>
      <c r="N43" s="17"/>
      <c r="O43" s="17"/>
    </row>
    <row r="44" spans="2:15" x14ac:dyDescent="0.2">
      <c r="B44" s="17"/>
      <c r="C44" s="17"/>
      <c r="D44" s="17"/>
      <c r="E44" s="17"/>
      <c r="F44" s="17"/>
      <c r="G44" s="17"/>
      <c r="H44" s="17"/>
      <c r="I44" s="17"/>
      <c r="J44" s="17"/>
      <c r="K44" s="17"/>
      <c r="L44" s="17"/>
      <c r="M44" s="17"/>
      <c r="N44" s="17"/>
      <c r="O44" s="17"/>
    </row>
    <row r="45" spans="2:15" x14ac:dyDescent="0.2">
      <c r="B45" s="17"/>
      <c r="C45" s="17"/>
      <c r="D45" s="17"/>
      <c r="E45" s="17"/>
      <c r="F45" s="17"/>
      <c r="G45" s="17"/>
      <c r="H45" s="17"/>
      <c r="I45" s="17"/>
      <c r="J45" s="17"/>
      <c r="K45" s="17"/>
      <c r="L45" s="17"/>
      <c r="M45" s="17"/>
      <c r="N45" s="17"/>
      <c r="O45" s="17"/>
    </row>
    <row r="46" spans="2:15" x14ac:dyDescent="0.2">
      <c r="B46" s="17"/>
      <c r="C46" s="17"/>
      <c r="D46" s="17"/>
      <c r="E46" s="17"/>
      <c r="F46" s="17"/>
      <c r="G46" s="17"/>
      <c r="H46" s="17"/>
      <c r="I46" s="17"/>
      <c r="J46" s="17"/>
      <c r="K46" s="17"/>
      <c r="L46" s="17"/>
      <c r="M46" s="17"/>
      <c r="N46" s="17"/>
      <c r="O46" s="17"/>
    </row>
    <row r="47" spans="2:15" x14ac:dyDescent="0.2">
      <c r="B47" s="17"/>
      <c r="C47" s="17"/>
      <c r="D47" s="17"/>
      <c r="E47" s="17"/>
      <c r="F47" s="17"/>
      <c r="G47" s="17"/>
      <c r="H47" s="17"/>
      <c r="I47" s="17"/>
      <c r="J47" s="17"/>
      <c r="K47" s="17"/>
      <c r="L47" s="17"/>
      <c r="M47" s="17"/>
      <c r="N47" s="17"/>
      <c r="O47" s="17"/>
    </row>
    <row r="48" spans="2:15" x14ac:dyDescent="0.2">
      <c r="B48" s="17"/>
      <c r="C48" s="17"/>
      <c r="D48" s="17"/>
      <c r="E48" s="17"/>
      <c r="F48" s="17"/>
      <c r="G48" s="17"/>
      <c r="H48" s="17"/>
      <c r="I48" s="17"/>
      <c r="J48" s="17"/>
      <c r="K48" s="17"/>
      <c r="L48" s="17"/>
      <c r="M48" s="17"/>
      <c r="N48" s="17"/>
      <c r="O48" s="17"/>
    </row>
    <row r="49" spans="2:15" x14ac:dyDescent="0.2">
      <c r="B49" s="9" t="s">
        <v>38</v>
      </c>
      <c r="C49" s="17"/>
      <c r="D49" s="17"/>
      <c r="E49" s="17"/>
      <c r="F49" s="17"/>
      <c r="G49" s="17"/>
      <c r="H49" s="17"/>
      <c r="I49" s="17"/>
      <c r="J49" s="17"/>
      <c r="K49" s="17"/>
      <c r="L49" s="17"/>
      <c r="M49" s="17"/>
      <c r="N49" s="17"/>
      <c r="O49" s="17"/>
    </row>
    <row r="50" spans="2:15" x14ac:dyDescent="0.2">
      <c r="B50" s="17"/>
      <c r="C50" s="20" t="s">
        <v>39</v>
      </c>
      <c r="D50" s="17"/>
      <c r="E50" s="17"/>
      <c r="F50" s="17"/>
      <c r="G50" s="17"/>
      <c r="H50" s="17"/>
      <c r="I50" s="17"/>
      <c r="J50" s="17"/>
      <c r="K50" s="17"/>
      <c r="L50" s="17"/>
      <c r="M50" s="17"/>
      <c r="N50" s="17"/>
      <c r="O50" s="17"/>
    </row>
    <row r="51" spans="2:15" x14ac:dyDescent="0.2">
      <c r="B51" s="17"/>
      <c r="C51" s="17"/>
      <c r="D51" s="17"/>
      <c r="E51" s="17"/>
      <c r="F51" s="17"/>
      <c r="G51" s="17"/>
      <c r="H51" s="17"/>
      <c r="I51" s="17"/>
      <c r="J51" s="17"/>
      <c r="K51" s="17"/>
      <c r="L51" s="17"/>
      <c r="M51" s="17"/>
      <c r="N51" s="17"/>
      <c r="O51" s="17"/>
    </row>
    <row r="52" spans="2:15" x14ac:dyDescent="0.2">
      <c r="B52" s="17"/>
      <c r="C52" s="17"/>
      <c r="D52" s="17"/>
      <c r="E52" s="17"/>
      <c r="F52" s="17"/>
      <c r="G52" s="17"/>
      <c r="H52" s="17"/>
      <c r="I52" s="17"/>
      <c r="J52" s="17"/>
      <c r="K52" s="17"/>
      <c r="L52" s="17"/>
      <c r="M52" s="17"/>
      <c r="N52" s="17"/>
      <c r="O52" s="17"/>
    </row>
    <row r="53" spans="2:15" x14ac:dyDescent="0.2">
      <c r="B53" s="17"/>
      <c r="C53" s="17"/>
      <c r="D53" s="17"/>
      <c r="E53" s="17"/>
      <c r="F53" s="17"/>
      <c r="G53" s="17"/>
      <c r="H53" s="17"/>
      <c r="I53" s="17"/>
      <c r="J53" s="17"/>
      <c r="K53" s="17"/>
      <c r="L53" s="17"/>
      <c r="M53" s="17"/>
      <c r="N53" s="17"/>
      <c r="O53" s="17"/>
    </row>
    <row r="54" spans="2:15" x14ac:dyDescent="0.2">
      <c r="B54" s="17"/>
      <c r="C54" s="17"/>
      <c r="D54" s="17"/>
      <c r="E54" s="17"/>
      <c r="F54" s="17"/>
      <c r="G54" s="17"/>
      <c r="H54" s="17"/>
      <c r="I54" s="17"/>
      <c r="J54" s="17"/>
      <c r="K54" s="17"/>
      <c r="L54" s="17"/>
      <c r="M54" s="17"/>
      <c r="N54" s="17"/>
      <c r="O54" s="17"/>
    </row>
    <row r="55" spans="2:15" x14ac:dyDescent="0.2">
      <c r="B55" s="17"/>
      <c r="C55" s="17"/>
      <c r="D55" s="17"/>
      <c r="E55" s="17"/>
      <c r="F55" s="17"/>
      <c r="G55" s="17"/>
      <c r="H55" s="17"/>
      <c r="I55" s="17"/>
      <c r="J55" s="17"/>
      <c r="K55" s="17"/>
      <c r="L55" s="17"/>
      <c r="M55" s="17"/>
      <c r="N55" s="17"/>
      <c r="O55" s="17"/>
    </row>
    <row r="56" spans="2:15" x14ac:dyDescent="0.2">
      <c r="B56" s="17"/>
      <c r="C56" s="17"/>
      <c r="D56" s="17"/>
      <c r="E56" s="17"/>
      <c r="F56" s="17"/>
      <c r="G56" s="17"/>
      <c r="H56" s="17"/>
      <c r="I56" s="17"/>
      <c r="J56" s="17"/>
      <c r="K56" s="17"/>
      <c r="L56" s="17"/>
      <c r="M56" s="17"/>
      <c r="N56" s="17"/>
      <c r="O56" s="17"/>
    </row>
    <row r="57" spans="2:15" x14ac:dyDescent="0.2">
      <c r="B57" s="17"/>
      <c r="C57" s="17"/>
      <c r="D57" s="17"/>
      <c r="E57" s="17"/>
      <c r="F57" s="17"/>
      <c r="G57" s="17"/>
      <c r="H57" s="17"/>
      <c r="I57" s="17"/>
      <c r="J57" s="17"/>
      <c r="K57" s="17"/>
      <c r="L57" s="17"/>
      <c r="M57" s="17"/>
      <c r="N57" s="17"/>
      <c r="O57" s="17"/>
    </row>
    <row r="58" spans="2:15" x14ac:dyDescent="0.2">
      <c r="B58" s="17"/>
      <c r="C58" s="17"/>
      <c r="D58" s="17"/>
      <c r="E58" s="17"/>
      <c r="F58" s="17"/>
      <c r="G58" s="17"/>
      <c r="H58" s="17"/>
      <c r="I58" s="17"/>
      <c r="J58" s="17"/>
      <c r="K58" s="17"/>
      <c r="L58" s="17"/>
      <c r="M58" s="17"/>
      <c r="N58" s="17"/>
      <c r="O58" s="17"/>
    </row>
    <row r="59" spans="2:15" x14ac:dyDescent="0.2">
      <c r="B59" s="17"/>
      <c r="C59" s="17"/>
      <c r="D59" s="17"/>
      <c r="E59" s="17"/>
      <c r="F59" s="17"/>
      <c r="G59" s="17"/>
      <c r="H59" s="17"/>
      <c r="I59" s="17"/>
      <c r="J59" s="17"/>
      <c r="K59" s="17"/>
      <c r="L59" s="17"/>
      <c r="M59" s="17"/>
      <c r="N59" s="17"/>
      <c r="O59" s="17"/>
    </row>
    <row r="60" spans="2:15" x14ac:dyDescent="0.2">
      <c r="B60" s="17"/>
      <c r="C60" s="17"/>
      <c r="D60" s="17"/>
      <c r="E60" s="17"/>
      <c r="F60" s="17"/>
      <c r="G60" s="17"/>
      <c r="H60" s="17"/>
      <c r="I60" s="17"/>
      <c r="J60" s="17"/>
      <c r="K60" s="17"/>
      <c r="L60" s="17"/>
      <c r="M60" s="17"/>
      <c r="N60" s="17"/>
      <c r="O60" s="17"/>
    </row>
    <row r="61" spans="2:15" x14ac:dyDescent="0.2">
      <c r="B61" s="17"/>
      <c r="C61" s="17"/>
      <c r="D61" s="17"/>
      <c r="E61" s="17"/>
      <c r="F61" s="17"/>
      <c r="G61" s="17"/>
      <c r="H61" s="17"/>
      <c r="I61" s="17"/>
      <c r="J61" s="17"/>
      <c r="K61" s="17"/>
      <c r="L61" s="17"/>
      <c r="M61" s="17"/>
      <c r="N61" s="17"/>
      <c r="O61" s="17"/>
    </row>
    <row r="62" spans="2:15" x14ac:dyDescent="0.2">
      <c r="B62" s="17"/>
      <c r="C62" s="17"/>
      <c r="D62" s="17"/>
      <c r="E62" s="17"/>
      <c r="F62" s="17"/>
      <c r="G62" s="17"/>
      <c r="H62" s="17"/>
      <c r="I62" s="17"/>
      <c r="J62" s="17"/>
      <c r="K62" s="17"/>
      <c r="L62" s="17"/>
      <c r="M62" s="17"/>
      <c r="N62" s="17"/>
      <c r="O62" s="17"/>
    </row>
    <row r="63" spans="2:15" x14ac:dyDescent="0.2">
      <c r="B63" s="17"/>
      <c r="C63" s="17"/>
      <c r="D63" s="17"/>
      <c r="E63" s="17"/>
      <c r="F63" s="17"/>
      <c r="G63" s="17"/>
      <c r="H63" s="17"/>
      <c r="I63" s="17"/>
      <c r="J63" s="17"/>
      <c r="K63" s="17"/>
      <c r="L63" s="17"/>
      <c r="M63" s="17"/>
      <c r="N63" s="17"/>
      <c r="O63" s="17"/>
    </row>
    <row r="64" spans="2:15" x14ac:dyDescent="0.2">
      <c r="B64" s="17"/>
      <c r="C64" s="17"/>
      <c r="D64" s="17"/>
      <c r="E64" s="17"/>
      <c r="F64" s="17"/>
      <c r="G64" s="17"/>
      <c r="H64" s="17"/>
      <c r="I64" s="17"/>
      <c r="J64" s="17"/>
      <c r="K64" s="17"/>
      <c r="L64" s="17"/>
      <c r="M64" s="17"/>
      <c r="N64" s="17"/>
      <c r="O64" s="17"/>
    </row>
    <row r="65" spans="2:15" x14ac:dyDescent="0.2">
      <c r="B65" s="17"/>
      <c r="C65" s="17"/>
      <c r="D65" s="17"/>
      <c r="E65" s="17"/>
      <c r="F65" s="17"/>
      <c r="G65" s="17"/>
      <c r="H65" s="17"/>
      <c r="I65" s="17"/>
      <c r="J65" s="17"/>
      <c r="K65" s="17"/>
      <c r="L65" s="17"/>
      <c r="M65" s="17"/>
      <c r="N65" s="17"/>
      <c r="O65" s="17"/>
    </row>
    <row r="66" spans="2:15" x14ac:dyDescent="0.2">
      <c r="B66" s="17"/>
      <c r="C66" s="17"/>
      <c r="D66" s="17"/>
      <c r="E66" s="17"/>
      <c r="F66" s="17"/>
      <c r="G66" s="17"/>
      <c r="H66" s="17"/>
      <c r="I66" s="17"/>
      <c r="J66" s="17"/>
      <c r="K66" s="17"/>
      <c r="L66" s="17"/>
      <c r="M66" s="17"/>
      <c r="N66" s="17"/>
      <c r="O66" s="17"/>
    </row>
    <row r="67" spans="2:15" x14ac:dyDescent="0.2">
      <c r="B67" s="17"/>
      <c r="C67" s="17"/>
      <c r="D67" s="17"/>
      <c r="E67" s="17"/>
      <c r="F67" s="17"/>
      <c r="G67" s="17"/>
      <c r="H67" s="17"/>
      <c r="I67" s="17"/>
      <c r="J67" s="17"/>
      <c r="K67" s="17"/>
      <c r="L67" s="17"/>
      <c r="M67" s="17"/>
      <c r="N67" s="17"/>
      <c r="O67" s="17"/>
    </row>
    <row r="68" spans="2:15" x14ac:dyDescent="0.2">
      <c r="B68" s="17"/>
      <c r="C68" s="17"/>
      <c r="D68" s="17"/>
      <c r="E68" s="17"/>
      <c r="F68" s="17"/>
      <c r="G68" s="17"/>
      <c r="H68" s="17"/>
      <c r="I68" s="17"/>
      <c r="J68" s="17"/>
      <c r="K68" s="17"/>
      <c r="L68" s="17"/>
      <c r="M68" s="17"/>
      <c r="N68" s="17"/>
      <c r="O68" s="17"/>
    </row>
    <row r="69" spans="2:15" x14ac:dyDescent="0.2">
      <c r="B69" s="17"/>
      <c r="C69" s="17"/>
      <c r="D69" s="17"/>
      <c r="E69" s="17"/>
      <c r="F69" s="17"/>
      <c r="G69" s="17"/>
      <c r="H69" s="17"/>
      <c r="I69" s="17"/>
      <c r="J69" s="17"/>
      <c r="K69" s="17"/>
      <c r="L69" s="17"/>
      <c r="M69" s="17"/>
      <c r="N69" s="17"/>
      <c r="O69" s="17"/>
    </row>
    <row r="70" spans="2:15" x14ac:dyDescent="0.2">
      <c r="B70" s="17"/>
      <c r="C70" s="17"/>
      <c r="D70" s="17"/>
      <c r="E70" s="17"/>
      <c r="F70" s="17"/>
      <c r="G70" s="17"/>
      <c r="H70" s="17"/>
      <c r="I70" s="17"/>
      <c r="J70" s="17"/>
      <c r="K70" s="17"/>
      <c r="L70" s="17"/>
      <c r="M70" s="17"/>
      <c r="N70" s="17"/>
      <c r="O70" s="17"/>
    </row>
    <row r="71" spans="2:15" x14ac:dyDescent="0.2">
      <c r="B71" s="17"/>
      <c r="C71" s="17"/>
      <c r="D71" s="17"/>
      <c r="E71" s="17"/>
      <c r="F71" s="17"/>
      <c r="G71" s="17"/>
      <c r="H71" s="17"/>
      <c r="I71" s="17"/>
      <c r="J71" s="17"/>
      <c r="K71" s="17"/>
      <c r="L71" s="17"/>
      <c r="M71" s="17"/>
      <c r="N71" s="17"/>
      <c r="O71" s="17"/>
    </row>
    <row r="72" spans="2:15" x14ac:dyDescent="0.2">
      <c r="B72" s="17"/>
      <c r="C72" s="17"/>
      <c r="D72" s="17"/>
      <c r="E72" s="17"/>
      <c r="F72" s="17"/>
      <c r="G72" s="17"/>
      <c r="H72" s="17"/>
      <c r="I72" s="17"/>
      <c r="J72" s="17"/>
      <c r="K72" s="17"/>
      <c r="L72" s="17"/>
      <c r="M72" s="17"/>
      <c r="N72" s="17"/>
      <c r="O72" s="17"/>
    </row>
    <row r="73" spans="2:15" x14ac:dyDescent="0.2">
      <c r="B73" s="17"/>
      <c r="C73" s="17"/>
      <c r="D73" s="17"/>
      <c r="E73" s="17"/>
      <c r="F73" s="17"/>
      <c r="G73" s="17"/>
      <c r="H73" s="17"/>
      <c r="I73" s="17"/>
      <c r="J73" s="17"/>
      <c r="K73" s="17"/>
      <c r="L73" s="17"/>
      <c r="M73" s="17"/>
      <c r="N73" s="17"/>
      <c r="O73" s="17"/>
    </row>
    <row r="74" spans="2:15" x14ac:dyDescent="0.2">
      <c r="B74" s="17"/>
      <c r="C74" s="17"/>
      <c r="D74" s="17"/>
      <c r="E74" s="17"/>
      <c r="F74" s="17"/>
      <c r="G74" s="17"/>
      <c r="H74" s="17"/>
      <c r="I74" s="17"/>
      <c r="J74" s="17"/>
      <c r="K74" s="17"/>
      <c r="L74" s="17"/>
      <c r="M74" s="17"/>
      <c r="N74" s="17"/>
      <c r="O74" s="17"/>
    </row>
    <row r="75" spans="2:15" x14ac:dyDescent="0.2">
      <c r="B75" s="17"/>
      <c r="C75" s="17"/>
      <c r="D75" s="17"/>
      <c r="E75" s="17"/>
      <c r="F75" s="17"/>
      <c r="G75" s="17"/>
      <c r="H75" s="17"/>
      <c r="I75" s="17"/>
      <c r="J75" s="17"/>
      <c r="K75" s="17"/>
      <c r="L75" s="17"/>
      <c r="M75" s="17"/>
      <c r="N75" s="17"/>
      <c r="O75" s="17"/>
    </row>
    <row r="76" spans="2:15" x14ac:dyDescent="0.2">
      <c r="B76" s="17"/>
      <c r="C76" s="17"/>
      <c r="D76" s="17"/>
      <c r="E76" s="17"/>
      <c r="F76" s="17"/>
      <c r="G76" s="17"/>
      <c r="H76" s="17"/>
      <c r="I76" s="17"/>
      <c r="J76" s="17"/>
      <c r="K76" s="17"/>
      <c r="L76" s="17"/>
      <c r="M76" s="17"/>
      <c r="N76" s="17"/>
      <c r="O76" s="17"/>
    </row>
    <row r="77" spans="2:15" x14ac:dyDescent="0.2">
      <c r="B77" s="17"/>
      <c r="C77" s="17"/>
      <c r="D77" s="17"/>
      <c r="E77" s="17"/>
      <c r="F77" s="17"/>
      <c r="G77" s="17"/>
      <c r="H77" s="17"/>
      <c r="I77" s="17"/>
      <c r="J77" s="17"/>
      <c r="K77" s="17"/>
      <c r="L77" s="17"/>
      <c r="M77" s="17"/>
      <c r="N77" s="17"/>
      <c r="O77" s="17"/>
    </row>
    <row r="78" spans="2:15" x14ac:dyDescent="0.2">
      <c r="B78" s="17"/>
      <c r="C78" s="17"/>
      <c r="D78" s="17"/>
      <c r="E78" s="17"/>
      <c r="F78" s="17"/>
      <c r="G78" s="17"/>
      <c r="H78" s="17"/>
      <c r="I78" s="17"/>
      <c r="J78" s="17"/>
      <c r="K78" s="17"/>
      <c r="L78" s="17"/>
      <c r="M78" s="17"/>
      <c r="N78" s="17"/>
      <c r="O78" s="17"/>
    </row>
    <row r="79" spans="2:15" x14ac:dyDescent="0.2">
      <c r="B79" s="17"/>
      <c r="C79" s="17"/>
      <c r="D79" s="17"/>
      <c r="E79" s="17"/>
      <c r="F79" s="17"/>
      <c r="G79" s="17"/>
      <c r="H79" s="17"/>
      <c r="I79" s="17"/>
      <c r="J79" s="17"/>
      <c r="K79" s="17"/>
      <c r="L79" s="17"/>
      <c r="M79" s="17"/>
      <c r="N79" s="17"/>
      <c r="O79" s="17"/>
    </row>
    <row r="80" spans="2:15" x14ac:dyDescent="0.2">
      <c r="B80" s="17"/>
      <c r="C80" s="17"/>
      <c r="D80" s="17"/>
      <c r="E80" s="17"/>
      <c r="F80" s="17"/>
      <c r="G80" s="17"/>
      <c r="H80" s="17"/>
      <c r="I80" s="17"/>
      <c r="J80" s="17"/>
      <c r="K80" s="17"/>
      <c r="L80" s="17"/>
      <c r="M80" s="17"/>
      <c r="N80" s="17"/>
      <c r="O80" s="17"/>
    </row>
    <row r="81" spans="2:15" x14ac:dyDescent="0.2">
      <c r="B81" s="17"/>
      <c r="C81" s="17"/>
      <c r="D81" s="17"/>
      <c r="E81" s="17"/>
      <c r="F81" s="17"/>
      <c r="G81" s="17"/>
      <c r="H81" s="17"/>
      <c r="I81" s="17"/>
      <c r="J81" s="17"/>
      <c r="K81" s="17"/>
      <c r="L81" s="17"/>
      <c r="M81" s="17"/>
      <c r="N81" s="17"/>
      <c r="O81" s="17"/>
    </row>
    <row r="82" spans="2:15" x14ac:dyDescent="0.2">
      <c r="B82" s="17"/>
      <c r="C82" s="17"/>
      <c r="D82" s="17"/>
      <c r="E82" s="17"/>
      <c r="F82" s="17"/>
      <c r="G82" s="17"/>
      <c r="H82" s="17"/>
      <c r="I82" s="17"/>
      <c r="J82" s="17"/>
      <c r="K82" s="17"/>
      <c r="L82" s="17"/>
      <c r="M82" s="17"/>
      <c r="N82" s="17"/>
      <c r="O82" s="17"/>
    </row>
    <row r="83" spans="2:15" x14ac:dyDescent="0.2">
      <c r="B83" s="17"/>
      <c r="C83" s="17"/>
      <c r="D83" s="17"/>
      <c r="E83" s="17"/>
      <c r="F83" s="17"/>
      <c r="G83" s="17"/>
      <c r="H83" s="17"/>
      <c r="I83" s="17"/>
      <c r="J83" s="17"/>
      <c r="K83" s="17"/>
      <c r="L83" s="17"/>
      <c r="M83" s="17"/>
      <c r="N83" s="17"/>
      <c r="O83" s="17"/>
    </row>
    <row r="84" spans="2:15" x14ac:dyDescent="0.2">
      <c r="B84" s="17"/>
      <c r="C84" s="17"/>
      <c r="D84" s="17"/>
      <c r="E84" s="17"/>
      <c r="F84" s="17"/>
      <c r="G84" s="17"/>
      <c r="H84" s="17"/>
      <c r="I84" s="17"/>
      <c r="J84" s="17"/>
      <c r="K84" s="17"/>
      <c r="L84" s="17"/>
      <c r="M84" s="17"/>
      <c r="N84" s="17"/>
      <c r="O84" s="17"/>
    </row>
    <row r="85" spans="2:15" x14ac:dyDescent="0.2">
      <c r="B85" s="17"/>
      <c r="C85" s="17"/>
      <c r="D85" s="17"/>
      <c r="E85" s="17"/>
      <c r="F85" s="17"/>
      <c r="G85" s="17"/>
      <c r="H85" s="17"/>
      <c r="I85" s="17"/>
      <c r="J85" s="17"/>
      <c r="K85" s="17"/>
      <c r="L85" s="17"/>
      <c r="M85" s="17"/>
      <c r="N85" s="17"/>
      <c r="O85" s="17"/>
    </row>
    <row r="86" spans="2:15" x14ac:dyDescent="0.2">
      <c r="B86" s="17"/>
      <c r="C86" s="17"/>
      <c r="D86" s="17"/>
      <c r="E86" s="17"/>
      <c r="F86" s="17"/>
      <c r="G86" s="17"/>
      <c r="H86" s="17"/>
      <c r="I86" s="17"/>
      <c r="J86" s="17"/>
      <c r="K86" s="17"/>
      <c r="L86" s="17"/>
      <c r="M86" s="17"/>
      <c r="N86" s="17"/>
      <c r="O86" s="17"/>
    </row>
    <row r="87" spans="2:15" x14ac:dyDescent="0.2">
      <c r="B87" s="17"/>
      <c r="C87" s="17"/>
      <c r="D87" s="17"/>
      <c r="E87" s="17"/>
      <c r="F87" s="17"/>
      <c r="G87" s="17"/>
      <c r="H87" s="17"/>
      <c r="I87" s="17"/>
      <c r="J87" s="17"/>
      <c r="K87" s="17"/>
      <c r="L87" s="17"/>
      <c r="M87" s="17"/>
      <c r="N87" s="17"/>
      <c r="O87" s="17"/>
    </row>
    <row r="88" spans="2:15" x14ac:dyDescent="0.2">
      <c r="B88" s="17"/>
      <c r="C88" s="17"/>
      <c r="D88" s="17"/>
      <c r="E88" s="17"/>
      <c r="F88" s="17"/>
      <c r="G88" s="17"/>
      <c r="H88" s="17"/>
      <c r="I88" s="17"/>
      <c r="J88" s="17"/>
      <c r="K88" s="17"/>
      <c r="L88" s="17"/>
      <c r="M88" s="17"/>
      <c r="N88" s="17"/>
      <c r="O88" s="17"/>
    </row>
    <row r="89" spans="2:15" x14ac:dyDescent="0.2">
      <c r="B89" s="17"/>
      <c r="C89" s="17"/>
      <c r="D89" s="17"/>
      <c r="E89" s="17"/>
      <c r="F89" s="17"/>
      <c r="G89" s="17"/>
      <c r="H89" s="17"/>
      <c r="I89" s="17"/>
      <c r="J89" s="17"/>
      <c r="K89" s="17"/>
      <c r="L89" s="17"/>
      <c r="M89" s="17"/>
      <c r="N89" s="17"/>
      <c r="O89" s="17"/>
    </row>
    <row r="90" spans="2:15" x14ac:dyDescent="0.2">
      <c r="B90" s="17"/>
      <c r="C90" s="17"/>
      <c r="D90" s="17"/>
      <c r="E90" s="17"/>
      <c r="F90" s="17"/>
      <c r="G90" s="17"/>
      <c r="H90" s="17"/>
      <c r="I90" s="17"/>
      <c r="J90" s="17"/>
      <c r="K90" s="17"/>
      <c r="L90" s="17"/>
      <c r="M90" s="17"/>
      <c r="N90" s="17"/>
      <c r="O90" s="17"/>
    </row>
    <row r="91" spans="2:15" x14ac:dyDescent="0.2">
      <c r="B91" s="17"/>
      <c r="C91" s="17"/>
      <c r="D91" s="17"/>
      <c r="E91" s="17"/>
      <c r="F91" s="17"/>
      <c r="G91" s="17"/>
      <c r="H91" s="17"/>
      <c r="I91" s="17"/>
      <c r="J91" s="17"/>
      <c r="K91" s="17"/>
      <c r="L91" s="17"/>
      <c r="M91" s="17"/>
      <c r="N91" s="17"/>
      <c r="O91" s="17"/>
    </row>
    <row r="92" spans="2:15" x14ac:dyDescent="0.2">
      <c r="B92" s="17"/>
      <c r="C92" s="17"/>
      <c r="D92" s="17"/>
      <c r="E92" s="17"/>
      <c r="F92" s="17"/>
      <c r="G92" s="17"/>
      <c r="H92" s="17"/>
      <c r="I92" s="17"/>
      <c r="J92" s="17"/>
      <c r="K92" s="17"/>
      <c r="L92" s="17"/>
      <c r="M92" s="17"/>
      <c r="N92" s="17"/>
      <c r="O92" s="17"/>
    </row>
    <row r="93" spans="2:15" x14ac:dyDescent="0.2">
      <c r="B93" s="17"/>
      <c r="C93" s="17"/>
      <c r="D93" s="17"/>
      <c r="E93" s="17"/>
      <c r="F93" s="17"/>
      <c r="G93" s="17"/>
      <c r="H93" s="17"/>
      <c r="I93" s="17"/>
      <c r="J93" s="17"/>
      <c r="K93" s="17"/>
      <c r="L93" s="17"/>
      <c r="M93" s="17"/>
      <c r="N93" s="17"/>
      <c r="O93" s="17"/>
    </row>
    <row r="94" spans="2:15" x14ac:dyDescent="0.2">
      <c r="B94" s="17"/>
      <c r="C94" s="17"/>
      <c r="D94" s="17"/>
      <c r="E94" s="17"/>
      <c r="F94" s="17"/>
      <c r="G94" s="17"/>
      <c r="H94" s="17"/>
      <c r="I94" s="17"/>
      <c r="J94" s="17"/>
      <c r="K94" s="17"/>
      <c r="L94" s="17"/>
      <c r="M94" s="17"/>
      <c r="N94" s="17"/>
      <c r="O94" s="17"/>
    </row>
    <row r="95" spans="2:15" x14ac:dyDescent="0.2">
      <c r="B95" s="17"/>
      <c r="C95" s="17"/>
      <c r="D95" s="17"/>
      <c r="E95" s="17"/>
      <c r="F95" s="17"/>
      <c r="G95" s="17"/>
      <c r="H95" s="17"/>
      <c r="I95" s="17"/>
      <c r="J95" s="17"/>
      <c r="K95" s="17"/>
      <c r="L95" s="17"/>
      <c r="M95" s="17"/>
      <c r="N95" s="17"/>
      <c r="O95" s="17"/>
    </row>
    <row r="96" spans="2:15" x14ac:dyDescent="0.2">
      <c r="B96" s="17"/>
      <c r="C96" s="17"/>
      <c r="D96" s="17"/>
      <c r="E96" s="17"/>
      <c r="F96" s="17"/>
      <c r="G96" s="17"/>
      <c r="H96" s="17"/>
      <c r="I96" s="17"/>
      <c r="J96" s="17"/>
      <c r="K96" s="17"/>
      <c r="L96" s="17"/>
      <c r="M96" s="17"/>
      <c r="N96" s="17"/>
      <c r="O96" s="17"/>
    </row>
    <row r="97" spans="2:15" x14ac:dyDescent="0.2">
      <c r="B97" s="17"/>
      <c r="C97" s="17"/>
      <c r="D97" s="17"/>
      <c r="E97" s="17"/>
      <c r="F97" s="17"/>
      <c r="G97" s="17"/>
      <c r="H97" s="17"/>
      <c r="I97" s="17"/>
      <c r="J97" s="17"/>
      <c r="K97" s="17"/>
      <c r="L97" s="17"/>
      <c r="M97" s="17"/>
      <c r="N97" s="17"/>
      <c r="O97" s="17"/>
    </row>
    <row r="98" spans="2:15" x14ac:dyDescent="0.2">
      <c r="B98" s="17"/>
      <c r="C98" s="17"/>
      <c r="D98" s="17"/>
      <c r="E98" s="17"/>
      <c r="F98" s="17"/>
      <c r="G98" s="17"/>
      <c r="H98" s="17"/>
      <c r="I98" s="17"/>
      <c r="J98" s="17"/>
      <c r="K98" s="17"/>
      <c r="L98" s="17"/>
      <c r="M98" s="17"/>
      <c r="N98" s="17"/>
      <c r="O98" s="17"/>
    </row>
    <row r="99" spans="2:15" x14ac:dyDescent="0.2">
      <c r="B99" s="17"/>
      <c r="C99" s="17"/>
      <c r="D99" s="17"/>
      <c r="E99" s="17"/>
      <c r="F99" s="17"/>
      <c r="G99" s="17"/>
      <c r="H99" s="17"/>
      <c r="I99" s="17"/>
      <c r="J99" s="17"/>
      <c r="K99" s="17"/>
      <c r="L99" s="17"/>
      <c r="M99" s="17"/>
      <c r="N99" s="17"/>
      <c r="O99" s="17"/>
    </row>
    <row r="100" spans="2:15" x14ac:dyDescent="0.2">
      <c r="B100" s="17"/>
      <c r="C100" s="17"/>
      <c r="D100" s="17"/>
      <c r="E100" s="17"/>
      <c r="F100" s="17"/>
      <c r="G100" s="17"/>
      <c r="H100" s="17"/>
      <c r="I100" s="17"/>
      <c r="J100" s="17"/>
      <c r="K100" s="17"/>
      <c r="L100" s="17"/>
      <c r="M100" s="17"/>
      <c r="N100" s="17"/>
      <c r="O100" s="17"/>
    </row>
    <row r="101" spans="2:15" x14ac:dyDescent="0.2">
      <c r="B101" s="17"/>
      <c r="C101" s="17"/>
      <c r="D101" s="17"/>
      <c r="E101" s="17"/>
      <c r="F101" s="17"/>
      <c r="G101" s="17"/>
      <c r="H101" s="17"/>
      <c r="I101" s="17"/>
      <c r="J101" s="17"/>
      <c r="K101" s="17"/>
      <c r="L101" s="17"/>
      <c r="M101" s="17"/>
      <c r="N101" s="17"/>
      <c r="O101" s="17"/>
    </row>
    <row r="102" spans="2:15" x14ac:dyDescent="0.2">
      <c r="B102" s="17"/>
      <c r="C102" s="17"/>
      <c r="D102" s="17"/>
      <c r="E102" s="17"/>
      <c r="F102" s="17"/>
      <c r="G102" s="17"/>
      <c r="H102" s="17"/>
      <c r="I102" s="17"/>
      <c r="J102" s="17"/>
      <c r="K102" s="17"/>
      <c r="L102" s="17"/>
      <c r="M102" s="17"/>
      <c r="N102" s="17"/>
      <c r="O102" s="17"/>
    </row>
    <row r="103" spans="2:15" x14ac:dyDescent="0.2">
      <c r="B103" s="17"/>
      <c r="C103" s="17"/>
      <c r="D103" s="17"/>
      <c r="E103" s="17"/>
      <c r="F103" s="17"/>
      <c r="G103" s="17"/>
      <c r="H103" s="17"/>
      <c r="I103" s="17"/>
      <c r="J103" s="17"/>
      <c r="K103" s="17"/>
      <c r="L103" s="17"/>
      <c r="M103" s="17"/>
      <c r="N103" s="17"/>
      <c r="O103" s="17"/>
    </row>
    <row r="104" spans="2:15" x14ac:dyDescent="0.2">
      <c r="B104" s="17"/>
      <c r="C104" s="17"/>
      <c r="D104" s="17"/>
      <c r="E104" s="17"/>
      <c r="F104" s="17"/>
      <c r="G104" s="17"/>
      <c r="H104" s="17"/>
      <c r="I104" s="17"/>
      <c r="J104" s="17"/>
      <c r="K104" s="17"/>
      <c r="L104" s="17"/>
      <c r="M104" s="17"/>
      <c r="N104" s="17"/>
      <c r="O104" s="17"/>
    </row>
    <row r="105" spans="2:15" x14ac:dyDescent="0.2">
      <c r="B105" s="17"/>
      <c r="C105" s="17"/>
      <c r="D105" s="17"/>
      <c r="E105" s="17"/>
      <c r="F105" s="17"/>
      <c r="G105" s="17"/>
      <c r="H105" s="17"/>
      <c r="I105" s="17"/>
      <c r="J105" s="17"/>
      <c r="K105" s="17"/>
      <c r="L105" s="17"/>
      <c r="M105" s="17"/>
      <c r="N105" s="17"/>
      <c r="O105" s="17"/>
    </row>
    <row r="106" spans="2:15" x14ac:dyDescent="0.2">
      <c r="B106" s="17"/>
      <c r="C106" s="17"/>
      <c r="D106" s="17"/>
      <c r="E106" s="17"/>
      <c r="F106" s="17"/>
      <c r="G106" s="17"/>
      <c r="H106" s="17"/>
      <c r="I106" s="17"/>
      <c r="J106" s="17"/>
      <c r="K106" s="17"/>
      <c r="L106" s="17"/>
      <c r="M106" s="17"/>
      <c r="N106" s="17"/>
      <c r="O106" s="17"/>
    </row>
    <row r="107" spans="2:15" x14ac:dyDescent="0.2">
      <c r="B107" s="17"/>
      <c r="C107" s="17"/>
      <c r="D107" s="17"/>
      <c r="E107" s="17"/>
      <c r="F107" s="17"/>
      <c r="G107" s="17"/>
      <c r="H107" s="17"/>
      <c r="I107" s="17"/>
      <c r="J107" s="17"/>
      <c r="K107" s="17"/>
      <c r="L107" s="17"/>
      <c r="M107" s="17"/>
      <c r="N107" s="17"/>
      <c r="O107" s="17"/>
    </row>
    <row r="108" spans="2:15" x14ac:dyDescent="0.2">
      <c r="B108" s="17"/>
      <c r="C108" s="17"/>
      <c r="D108" s="17"/>
      <c r="E108" s="17"/>
      <c r="F108" s="17"/>
      <c r="G108" s="17"/>
      <c r="H108" s="17"/>
      <c r="I108" s="17"/>
      <c r="J108" s="17"/>
      <c r="K108" s="17"/>
      <c r="L108" s="17"/>
      <c r="M108" s="17"/>
      <c r="N108" s="17"/>
      <c r="O108" s="17"/>
    </row>
    <row r="109" spans="2:15" x14ac:dyDescent="0.2">
      <c r="B109" s="17"/>
      <c r="C109" s="17"/>
      <c r="D109" s="17"/>
      <c r="E109" s="17"/>
      <c r="F109" s="17"/>
      <c r="G109" s="17"/>
      <c r="H109" s="17"/>
      <c r="I109" s="17"/>
      <c r="J109" s="17"/>
      <c r="K109" s="17"/>
      <c r="L109" s="17"/>
      <c r="M109" s="17"/>
      <c r="N109" s="17"/>
      <c r="O109" s="17"/>
    </row>
    <row r="110" spans="2:15" x14ac:dyDescent="0.2">
      <c r="B110" s="17"/>
      <c r="C110" s="17"/>
      <c r="D110" s="17"/>
      <c r="E110" s="17"/>
      <c r="F110" s="17"/>
      <c r="G110" s="17"/>
      <c r="H110" s="17"/>
      <c r="I110" s="17"/>
      <c r="J110" s="17"/>
      <c r="K110" s="17"/>
      <c r="L110" s="17"/>
      <c r="M110" s="17"/>
      <c r="N110" s="17"/>
      <c r="O110" s="17"/>
    </row>
    <row r="111" spans="2:15" x14ac:dyDescent="0.2">
      <c r="B111" s="17"/>
      <c r="C111" s="17"/>
      <c r="D111" s="17"/>
      <c r="E111" s="17"/>
      <c r="F111" s="17"/>
      <c r="G111" s="17"/>
      <c r="H111" s="17"/>
      <c r="I111" s="17"/>
      <c r="J111" s="17"/>
      <c r="K111" s="17"/>
      <c r="L111" s="17"/>
      <c r="M111" s="17"/>
      <c r="N111" s="17"/>
      <c r="O111" s="17"/>
    </row>
    <row r="112" spans="2:15" x14ac:dyDescent="0.2">
      <c r="B112" s="17"/>
      <c r="C112" s="17"/>
      <c r="D112" s="17"/>
      <c r="E112" s="17"/>
      <c r="F112" s="17"/>
      <c r="G112" s="17"/>
      <c r="H112" s="17"/>
      <c r="I112" s="17"/>
      <c r="J112" s="17"/>
      <c r="K112" s="17"/>
      <c r="L112" s="17"/>
      <c r="M112" s="17"/>
      <c r="N112" s="17"/>
      <c r="O112" s="17"/>
    </row>
    <row r="113" spans="2:15" x14ac:dyDescent="0.2">
      <c r="B113" s="17"/>
      <c r="C113" s="17"/>
      <c r="D113" s="17"/>
      <c r="E113" s="17"/>
      <c r="F113" s="17"/>
      <c r="G113" s="17"/>
      <c r="H113" s="17"/>
      <c r="I113" s="17"/>
      <c r="J113" s="17"/>
      <c r="K113" s="17"/>
      <c r="L113" s="17"/>
      <c r="M113" s="17"/>
      <c r="N113" s="17"/>
      <c r="O113" s="17"/>
    </row>
    <row r="114" spans="2:15" x14ac:dyDescent="0.2">
      <c r="B114" s="17"/>
      <c r="C114" s="17"/>
      <c r="D114" s="17"/>
      <c r="E114" s="17"/>
      <c r="F114" s="17"/>
      <c r="G114" s="17"/>
      <c r="H114" s="17"/>
      <c r="I114" s="17"/>
      <c r="J114" s="17"/>
      <c r="K114" s="17"/>
      <c r="L114" s="17"/>
      <c r="M114" s="17"/>
      <c r="N114" s="17"/>
      <c r="O114" s="17"/>
    </row>
    <row r="115" spans="2:15" x14ac:dyDescent="0.2">
      <c r="B115" s="17"/>
      <c r="C115" s="17"/>
      <c r="D115" s="17"/>
      <c r="E115" s="17"/>
      <c r="F115" s="17"/>
      <c r="G115" s="17"/>
      <c r="H115" s="17"/>
      <c r="I115" s="17"/>
      <c r="J115" s="17"/>
      <c r="K115" s="17"/>
      <c r="L115" s="17"/>
      <c r="M115" s="17"/>
      <c r="N115" s="17"/>
      <c r="O115" s="17"/>
    </row>
    <row r="116" spans="2:15" x14ac:dyDescent="0.2">
      <c r="B116" s="17"/>
      <c r="C116" s="17"/>
      <c r="D116" s="17"/>
      <c r="E116" s="17"/>
      <c r="F116" s="17"/>
      <c r="G116" s="17"/>
      <c r="H116" s="17"/>
      <c r="I116" s="17"/>
      <c r="J116" s="17"/>
      <c r="K116" s="17"/>
      <c r="L116" s="17"/>
      <c r="M116" s="17"/>
      <c r="N116" s="17"/>
      <c r="O116" s="17"/>
    </row>
    <row r="117" spans="2:15" x14ac:dyDescent="0.2">
      <c r="B117" s="17"/>
      <c r="C117" s="17"/>
      <c r="D117" s="17"/>
      <c r="E117" s="17"/>
      <c r="F117" s="17"/>
      <c r="G117" s="17"/>
      <c r="H117" s="17"/>
      <c r="I117" s="17"/>
      <c r="J117" s="17"/>
      <c r="K117" s="17"/>
      <c r="L117" s="17"/>
      <c r="M117" s="17"/>
      <c r="N117" s="17"/>
      <c r="O117" s="17"/>
    </row>
    <row r="118" spans="2:15" x14ac:dyDescent="0.2">
      <c r="B118" s="17"/>
      <c r="C118" s="17"/>
      <c r="D118" s="17"/>
      <c r="E118" s="17"/>
      <c r="F118" s="17"/>
      <c r="G118" s="17"/>
      <c r="H118" s="17"/>
      <c r="I118" s="17"/>
      <c r="J118" s="17"/>
      <c r="K118" s="17"/>
      <c r="L118" s="17"/>
      <c r="M118" s="17"/>
      <c r="N118" s="17"/>
      <c r="O118" s="17"/>
    </row>
    <row r="119" spans="2:15" x14ac:dyDescent="0.2">
      <c r="B119" s="17"/>
      <c r="C119" s="17"/>
      <c r="D119" s="17"/>
      <c r="E119" s="17"/>
      <c r="F119" s="17"/>
      <c r="G119" s="17"/>
      <c r="H119" s="17"/>
      <c r="I119" s="17"/>
      <c r="J119" s="17"/>
      <c r="K119" s="17"/>
      <c r="L119" s="17"/>
      <c r="M119" s="17"/>
      <c r="N119" s="17"/>
      <c r="O119" s="17"/>
    </row>
    <row r="120" spans="2:15" x14ac:dyDescent="0.2">
      <c r="B120" s="17"/>
      <c r="C120" s="17"/>
      <c r="D120" s="17"/>
      <c r="E120" s="17"/>
      <c r="F120" s="17"/>
      <c r="G120" s="17"/>
      <c r="H120" s="17"/>
      <c r="I120" s="17"/>
      <c r="J120" s="17"/>
      <c r="K120" s="17"/>
      <c r="L120" s="17"/>
      <c r="M120" s="17"/>
      <c r="N120" s="17"/>
      <c r="O120" s="17"/>
    </row>
    <row r="121" spans="2:15" x14ac:dyDescent="0.2">
      <c r="B121" s="17"/>
      <c r="C121" s="17"/>
      <c r="D121" s="17"/>
      <c r="E121" s="17"/>
      <c r="F121" s="17"/>
      <c r="G121" s="17"/>
      <c r="H121" s="17"/>
      <c r="I121" s="17"/>
      <c r="J121" s="17"/>
      <c r="K121" s="17"/>
      <c r="L121" s="17"/>
      <c r="M121" s="17"/>
      <c r="N121" s="17"/>
      <c r="O121" s="17"/>
    </row>
    <row r="122" spans="2:15" x14ac:dyDescent="0.2">
      <c r="B122" s="17"/>
      <c r="C122" s="17"/>
      <c r="D122" s="17"/>
      <c r="E122" s="17"/>
      <c r="F122" s="17"/>
      <c r="G122" s="17"/>
      <c r="H122" s="17"/>
      <c r="I122" s="17"/>
      <c r="J122" s="17"/>
      <c r="K122" s="17"/>
      <c r="L122" s="17"/>
      <c r="M122" s="17"/>
      <c r="N122" s="17"/>
      <c r="O122" s="17"/>
    </row>
    <row r="123" spans="2:15" x14ac:dyDescent="0.2">
      <c r="B123" s="17"/>
      <c r="C123" s="17"/>
      <c r="D123" s="17"/>
      <c r="E123" s="17"/>
      <c r="F123" s="17"/>
      <c r="G123" s="17"/>
      <c r="H123" s="17"/>
      <c r="I123" s="17"/>
      <c r="J123" s="17"/>
      <c r="K123" s="17"/>
      <c r="L123" s="17"/>
      <c r="M123" s="17"/>
      <c r="N123" s="17"/>
      <c r="O123" s="17"/>
    </row>
    <row r="124" spans="2:15" x14ac:dyDescent="0.2">
      <c r="B124" s="17"/>
      <c r="C124" s="17"/>
      <c r="D124" s="17"/>
      <c r="E124" s="17"/>
      <c r="F124" s="17"/>
      <c r="G124" s="17"/>
      <c r="H124" s="17"/>
      <c r="I124" s="17"/>
      <c r="J124" s="17"/>
      <c r="K124" s="17"/>
      <c r="L124" s="17"/>
      <c r="M124" s="17"/>
      <c r="N124" s="17"/>
      <c r="O124" s="17"/>
    </row>
    <row r="125" spans="2:15" x14ac:dyDescent="0.2">
      <c r="B125" s="17"/>
      <c r="C125" s="17"/>
      <c r="D125" s="17"/>
      <c r="E125" s="17"/>
      <c r="F125" s="17"/>
      <c r="G125" s="17"/>
      <c r="H125" s="17"/>
      <c r="I125" s="17"/>
      <c r="J125" s="17"/>
      <c r="K125" s="17"/>
      <c r="L125" s="17"/>
      <c r="M125" s="17"/>
      <c r="N125" s="17"/>
      <c r="O125" s="17"/>
    </row>
    <row r="126" spans="2:15" x14ac:dyDescent="0.2">
      <c r="B126" s="17"/>
      <c r="C126" s="17"/>
      <c r="D126" s="17"/>
      <c r="E126" s="17"/>
      <c r="F126" s="17"/>
      <c r="G126" s="17"/>
      <c r="H126" s="17"/>
      <c r="I126" s="17"/>
      <c r="J126" s="17"/>
      <c r="K126" s="17"/>
      <c r="L126" s="17"/>
      <c r="M126" s="17"/>
      <c r="N126" s="17"/>
      <c r="O126" s="17"/>
    </row>
    <row r="127" spans="2:15" x14ac:dyDescent="0.2">
      <c r="B127" s="17"/>
      <c r="C127" s="17"/>
      <c r="D127" s="17"/>
      <c r="E127" s="17"/>
      <c r="F127" s="17"/>
      <c r="G127" s="17"/>
      <c r="H127" s="17"/>
      <c r="I127" s="17"/>
      <c r="J127" s="17"/>
      <c r="K127" s="17"/>
      <c r="L127" s="17"/>
      <c r="M127" s="17"/>
      <c r="N127" s="17"/>
      <c r="O127" s="17"/>
    </row>
    <row r="128" spans="2:15" x14ac:dyDescent="0.2">
      <c r="B128" s="17"/>
      <c r="C128" s="17"/>
      <c r="D128" s="17"/>
      <c r="E128" s="17"/>
      <c r="F128" s="17"/>
      <c r="G128" s="17"/>
      <c r="H128" s="17"/>
      <c r="I128" s="17"/>
      <c r="J128" s="17"/>
      <c r="K128" s="17"/>
      <c r="L128" s="17"/>
      <c r="M128" s="17"/>
      <c r="N128" s="17"/>
      <c r="O128" s="17"/>
    </row>
    <row r="129" spans="2:15" x14ac:dyDescent="0.2">
      <c r="B129" s="17"/>
      <c r="C129" s="17"/>
      <c r="D129" s="17"/>
      <c r="E129" s="17"/>
      <c r="F129" s="17"/>
      <c r="G129" s="17"/>
      <c r="H129" s="17"/>
      <c r="I129" s="17"/>
      <c r="J129" s="17"/>
      <c r="K129" s="17"/>
      <c r="L129" s="17"/>
      <c r="M129" s="17"/>
      <c r="N129" s="17"/>
      <c r="O129" s="17"/>
    </row>
    <row r="130" spans="2:15" x14ac:dyDescent="0.2">
      <c r="B130" s="17"/>
      <c r="C130" s="17"/>
      <c r="D130" s="17"/>
      <c r="E130" s="17"/>
      <c r="F130" s="17"/>
      <c r="G130" s="17"/>
      <c r="H130" s="17"/>
      <c r="I130" s="17"/>
      <c r="J130" s="17"/>
      <c r="K130" s="17"/>
      <c r="L130" s="17"/>
      <c r="M130" s="17"/>
      <c r="N130" s="17"/>
      <c r="O130" s="17"/>
    </row>
    <row r="131" spans="2:15" x14ac:dyDescent="0.2">
      <c r="B131" s="17"/>
      <c r="C131" s="17"/>
      <c r="D131" s="17"/>
      <c r="E131" s="17"/>
      <c r="F131" s="17"/>
      <c r="G131" s="17"/>
      <c r="H131" s="17"/>
      <c r="I131" s="17"/>
      <c r="J131" s="17"/>
      <c r="K131" s="17"/>
      <c r="L131" s="17"/>
      <c r="M131" s="17"/>
      <c r="N131" s="17"/>
      <c r="O131" s="17"/>
    </row>
    <row r="132" spans="2:15" x14ac:dyDescent="0.2">
      <c r="B132" s="17"/>
      <c r="C132" s="17"/>
      <c r="D132" s="17"/>
      <c r="E132" s="17"/>
      <c r="F132" s="17"/>
      <c r="G132" s="17"/>
      <c r="H132" s="17"/>
      <c r="I132" s="17"/>
      <c r="J132" s="17"/>
      <c r="K132" s="17"/>
      <c r="L132" s="17"/>
      <c r="M132" s="17"/>
      <c r="N132" s="17"/>
      <c r="O132" s="17"/>
    </row>
    <row r="133" spans="2:15" x14ac:dyDescent="0.2">
      <c r="B133" s="17"/>
      <c r="C133" s="17"/>
      <c r="D133" s="17"/>
      <c r="E133" s="17"/>
      <c r="F133" s="17"/>
      <c r="G133" s="17"/>
      <c r="H133" s="17"/>
      <c r="I133" s="17"/>
      <c r="J133" s="17"/>
      <c r="K133" s="17"/>
      <c r="L133" s="17"/>
      <c r="M133" s="17"/>
      <c r="N133" s="17"/>
      <c r="O133" s="17"/>
    </row>
    <row r="134" spans="2:15" x14ac:dyDescent="0.2">
      <c r="B134" s="17"/>
      <c r="C134" s="17"/>
      <c r="D134" s="17"/>
      <c r="E134" s="17"/>
      <c r="F134" s="17"/>
      <c r="G134" s="17"/>
      <c r="H134" s="17"/>
      <c r="I134" s="17"/>
      <c r="J134" s="17"/>
      <c r="K134" s="17"/>
      <c r="L134" s="17"/>
      <c r="M134" s="17"/>
      <c r="N134" s="17"/>
      <c r="O134" s="17"/>
    </row>
    <row r="135" spans="2:15" x14ac:dyDescent="0.2">
      <c r="B135" s="17"/>
      <c r="C135" s="17"/>
      <c r="D135" s="17"/>
      <c r="E135" s="17"/>
      <c r="F135" s="17"/>
      <c r="G135" s="17"/>
      <c r="H135" s="17"/>
      <c r="I135" s="17"/>
      <c r="J135" s="17"/>
      <c r="K135" s="17"/>
      <c r="L135" s="17"/>
      <c r="M135" s="17"/>
      <c r="N135" s="17"/>
      <c r="O135" s="17"/>
    </row>
    <row r="136" spans="2:15" x14ac:dyDescent="0.2">
      <c r="B136" s="17"/>
      <c r="C136" s="17"/>
      <c r="D136" s="17"/>
      <c r="E136" s="17"/>
      <c r="F136" s="17"/>
      <c r="G136" s="17"/>
      <c r="H136" s="17"/>
      <c r="I136" s="17"/>
      <c r="J136" s="17"/>
      <c r="K136" s="17"/>
      <c r="L136" s="17"/>
      <c r="M136" s="17"/>
      <c r="N136" s="17"/>
      <c r="O136" s="17"/>
    </row>
    <row r="137" spans="2:15" x14ac:dyDescent="0.2">
      <c r="B137" s="17"/>
      <c r="C137" s="17"/>
      <c r="D137" s="17"/>
      <c r="E137" s="17"/>
      <c r="F137" s="17"/>
      <c r="G137" s="17"/>
      <c r="H137" s="17"/>
      <c r="I137" s="17"/>
      <c r="J137" s="17"/>
      <c r="K137" s="17"/>
      <c r="L137" s="17"/>
      <c r="M137" s="17"/>
      <c r="N137" s="17"/>
      <c r="O137" s="17"/>
    </row>
    <row r="138" spans="2:15" x14ac:dyDescent="0.2">
      <c r="B138" s="17"/>
      <c r="C138" s="17"/>
      <c r="D138" s="17"/>
      <c r="E138" s="17"/>
      <c r="F138" s="17"/>
      <c r="G138" s="17"/>
      <c r="H138" s="17"/>
      <c r="I138" s="17"/>
      <c r="J138" s="17"/>
      <c r="K138" s="17"/>
      <c r="L138" s="17"/>
      <c r="M138" s="17"/>
      <c r="N138" s="17"/>
      <c r="O138" s="17"/>
    </row>
    <row r="139" spans="2:15" x14ac:dyDescent="0.2">
      <c r="B139" s="17"/>
      <c r="C139" s="17"/>
      <c r="D139" s="17"/>
      <c r="E139" s="17"/>
      <c r="F139" s="17"/>
      <c r="G139" s="17"/>
      <c r="H139" s="17"/>
      <c r="I139" s="17"/>
      <c r="J139" s="17"/>
      <c r="K139" s="17"/>
      <c r="L139" s="17"/>
      <c r="M139" s="17"/>
      <c r="N139" s="17"/>
      <c r="O139" s="17"/>
    </row>
    <row r="140" spans="2:15" x14ac:dyDescent="0.2">
      <c r="B140" s="17"/>
      <c r="C140" s="17"/>
      <c r="D140" s="17"/>
      <c r="E140" s="17"/>
      <c r="F140" s="17"/>
      <c r="G140" s="17"/>
      <c r="H140" s="17"/>
      <c r="I140" s="17"/>
      <c r="J140" s="17"/>
      <c r="K140" s="17"/>
      <c r="L140" s="17"/>
      <c r="M140" s="17"/>
      <c r="N140" s="17"/>
      <c r="O140" s="17"/>
    </row>
    <row r="141" spans="2:15" x14ac:dyDescent="0.2">
      <c r="B141" s="17"/>
      <c r="C141" s="17"/>
      <c r="D141" s="17"/>
      <c r="E141" s="17"/>
      <c r="F141" s="17"/>
      <c r="G141" s="17"/>
      <c r="H141" s="17"/>
      <c r="I141" s="17"/>
      <c r="J141" s="17"/>
      <c r="K141" s="17"/>
      <c r="L141" s="17"/>
      <c r="M141" s="17"/>
      <c r="N141" s="17"/>
      <c r="O141" s="17"/>
    </row>
    <row r="142" spans="2:15" x14ac:dyDescent="0.2">
      <c r="B142" s="17"/>
      <c r="C142" s="17"/>
      <c r="D142" s="17"/>
      <c r="E142" s="17"/>
      <c r="F142" s="17"/>
      <c r="G142" s="17"/>
      <c r="H142" s="17"/>
      <c r="I142" s="17"/>
      <c r="J142" s="17"/>
      <c r="K142" s="17"/>
      <c r="L142" s="17"/>
      <c r="M142" s="17"/>
      <c r="N142" s="17"/>
      <c r="O142" s="17"/>
    </row>
    <row r="143" spans="2:15" x14ac:dyDescent="0.2">
      <c r="B143" s="17"/>
      <c r="C143" s="17"/>
      <c r="D143" s="17"/>
      <c r="E143" s="17"/>
      <c r="F143" s="17"/>
      <c r="G143" s="17"/>
      <c r="H143" s="17"/>
      <c r="I143" s="17"/>
      <c r="J143" s="17"/>
      <c r="K143" s="17"/>
      <c r="L143" s="17"/>
      <c r="M143" s="17"/>
      <c r="N143" s="17"/>
      <c r="O143" s="17"/>
    </row>
    <row r="144" spans="2:15" x14ac:dyDescent="0.2">
      <c r="B144" s="17"/>
      <c r="C144" s="17"/>
      <c r="D144" s="17"/>
      <c r="E144" s="17"/>
      <c r="F144" s="17"/>
      <c r="G144" s="17"/>
      <c r="H144" s="17"/>
      <c r="I144" s="17"/>
      <c r="J144" s="17"/>
      <c r="K144" s="17"/>
      <c r="L144" s="17"/>
      <c r="M144" s="17"/>
      <c r="N144" s="17"/>
      <c r="O144" s="17"/>
    </row>
    <row r="145" spans="2:15" x14ac:dyDescent="0.2">
      <c r="B145" s="17"/>
      <c r="C145" s="17"/>
      <c r="D145" s="17"/>
      <c r="E145" s="17"/>
      <c r="F145" s="17"/>
      <c r="G145" s="17"/>
      <c r="H145" s="17"/>
      <c r="I145" s="17"/>
      <c r="J145" s="17"/>
      <c r="K145" s="17"/>
      <c r="L145" s="17"/>
      <c r="M145" s="17"/>
      <c r="N145" s="17"/>
      <c r="O145" s="17"/>
    </row>
    <row r="146" spans="2:15" x14ac:dyDescent="0.2">
      <c r="B146" s="17"/>
      <c r="C146" s="17"/>
      <c r="D146" s="17"/>
      <c r="E146" s="17"/>
      <c r="F146" s="17"/>
      <c r="G146" s="17"/>
      <c r="H146" s="17"/>
      <c r="I146" s="17"/>
      <c r="J146" s="17"/>
      <c r="K146" s="17"/>
      <c r="L146" s="17"/>
      <c r="M146" s="17"/>
      <c r="N146" s="17"/>
      <c r="O146" s="17"/>
    </row>
    <row r="147" spans="2:15" x14ac:dyDescent="0.2">
      <c r="B147" s="17"/>
      <c r="C147" s="17"/>
      <c r="D147" s="17"/>
      <c r="E147" s="17"/>
      <c r="F147" s="17"/>
      <c r="G147" s="17"/>
      <c r="H147" s="17"/>
      <c r="I147" s="17"/>
      <c r="J147" s="17"/>
      <c r="K147" s="17"/>
      <c r="L147" s="17"/>
      <c r="M147" s="17"/>
      <c r="N147" s="17"/>
      <c r="O147" s="17"/>
    </row>
    <row r="148" spans="2:15" x14ac:dyDescent="0.2">
      <c r="B148" s="17"/>
      <c r="C148" s="17"/>
      <c r="D148" s="17"/>
      <c r="E148" s="17"/>
      <c r="F148" s="17"/>
      <c r="G148" s="17"/>
      <c r="H148" s="17"/>
      <c r="I148" s="17"/>
      <c r="J148" s="17"/>
      <c r="K148" s="17"/>
      <c r="L148" s="17"/>
      <c r="M148" s="17"/>
      <c r="N148" s="17"/>
      <c r="O148" s="17"/>
    </row>
    <row r="149" spans="2:15" x14ac:dyDescent="0.2">
      <c r="B149" s="17"/>
      <c r="C149" s="17"/>
      <c r="D149" s="17"/>
      <c r="E149" s="17"/>
      <c r="F149" s="17"/>
      <c r="G149" s="17"/>
      <c r="H149" s="17"/>
      <c r="I149" s="17"/>
      <c r="J149" s="17"/>
      <c r="K149" s="17"/>
      <c r="L149" s="17"/>
      <c r="M149" s="17"/>
      <c r="N149" s="17"/>
      <c r="O149" s="17"/>
    </row>
    <row r="150" spans="2:15" x14ac:dyDescent="0.2">
      <c r="B150" s="17"/>
      <c r="C150" s="17"/>
      <c r="D150" s="17"/>
      <c r="E150" s="17"/>
      <c r="F150" s="17"/>
      <c r="G150" s="17"/>
      <c r="H150" s="17"/>
      <c r="I150" s="17"/>
      <c r="J150" s="17"/>
      <c r="K150" s="17"/>
      <c r="L150" s="17"/>
      <c r="M150" s="17"/>
      <c r="N150" s="17"/>
      <c r="O150" s="17"/>
    </row>
    <row r="151" spans="2:15" x14ac:dyDescent="0.2">
      <c r="B151" s="17"/>
      <c r="C151" s="17"/>
      <c r="D151" s="17"/>
      <c r="E151" s="17"/>
      <c r="F151" s="17"/>
      <c r="G151" s="17"/>
      <c r="H151" s="17"/>
      <c r="I151" s="17"/>
      <c r="J151" s="17"/>
      <c r="K151" s="17"/>
      <c r="L151" s="17"/>
      <c r="M151" s="17"/>
      <c r="N151" s="17"/>
      <c r="O151" s="17"/>
    </row>
    <row r="152" spans="2:15" x14ac:dyDescent="0.2">
      <c r="B152" s="17"/>
      <c r="C152" s="17"/>
      <c r="D152" s="17"/>
      <c r="E152" s="17"/>
      <c r="F152" s="17"/>
      <c r="G152" s="17"/>
      <c r="H152" s="17"/>
      <c r="I152" s="17"/>
      <c r="J152" s="17"/>
      <c r="K152" s="17"/>
      <c r="L152" s="17"/>
      <c r="M152" s="17"/>
      <c r="N152" s="17"/>
      <c r="O152" s="17"/>
    </row>
    <row r="153" spans="2:15" x14ac:dyDescent="0.2">
      <c r="B153" s="17"/>
      <c r="C153" s="17"/>
      <c r="D153" s="17"/>
      <c r="E153" s="17"/>
      <c r="F153" s="17"/>
      <c r="G153" s="17"/>
      <c r="H153" s="17"/>
      <c r="I153" s="17"/>
      <c r="J153" s="17"/>
      <c r="K153" s="17"/>
      <c r="L153" s="17"/>
      <c r="M153" s="17"/>
      <c r="N153" s="17"/>
      <c r="O153" s="17"/>
    </row>
    <row r="154" spans="2:15" x14ac:dyDescent="0.2">
      <c r="B154" s="17"/>
      <c r="C154" s="17"/>
      <c r="D154" s="17"/>
      <c r="E154" s="17"/>
      <c r="F154" s="17"/>
      <c r="G154" s="17"/>
      <c r="H154" s="17"/>
      <c r="I154" s="17"/>
      <c r="J154" s="17"/>
      <c r="K154" s="17"/>
      <c r="L154" s="17"/>
      <c r="M154" s="17"/>
      <c r="N154" s="17"/>
      <c r="O154" s="17"/>
    </row>
    <row r="155" spans="2:15" x14ac:dyDescent="0.2">
      <c r="B155" s="17"/>
      <c r="C155" s="17"/>
      <c r="D155" s="17"/>
      <c r="E155" s="17"/>
      <c r="F155" s="17"/>
      <c r="G155" s="17"/>
      <c r="H155" s="17"/>
      <c r="I155" s="17"/>
      <c r="J155" s="17"/>
      <c r="K155" s="17"/>
      <c r="L155" s="17"/>
      <c r="M155" s="17"/>
      <c r="N155" s="17"/>
      <c r="O155" s="17"/>
    </row>
    <row r="156" spans="2:15" x14ac:dyDescent="0.2">
      <c r="B156" s="17"/>
      <c r="C156" s="17"/>
      <c r="D156" s="17"/>
      <c r="E156" s="17"/>
      <c r="F156" s="17"/>
      <c r="G156" s="17"/>
      <c r="H156" s="17"/>
      <c r="I156" s="17"/>
      <c r="J156" s="17"/>
      <c r="K156" s="17"/>
      <c r="L156" s="17"/>
      <c r="M156" s="17"/>
      <c r="N156" s="17"/>
      <c r="O156" s="17"/>
    </row>
    <row r="157" spans="2:15" x14ac:dyDescent="0.2">
      <c r="B157" s="17"/>
      <c r="C157" s="17"/>
      <c r="D157" s="17"/>
      <c r="E157" s="17"/>
      <c r="F157" s="17"/>
      <c r="G157" s="17"/>
      <c r="H157" s="17"/>
      <c r="I157" s="17"/>
      <c r="J157" s="17"/>
      <c r="K157" s="17"/>
      <c r="L157" s="17"/>
      <c r="M157" s="17"/>
      <c r="N157" s="17"/>
      <c r="O157" s="17"/>
    </row>
    <row r="158" spans="2:15" x14ac:dyDescent="0.2">
      <c r="B158" s="17"/>
      <c r="C158" s="17"/>
      <c r="D158" s="17"/>
      <c r="E158" s="17"/>
      <c r="F158" s="17"/>
      <c r="G158" s="17"/>
      <c r="H158" s="17"/>
      <c r="I158" s="17"/>
      <c r="J158" s="17"/>
      <c r="K158" s="17"/>
      <c r="L158" s="17"/>
      <c r="M158" s="17"/>
      <c r="N158" s="17"/>
      <c r="O158" s="17"/>
    </row>
    <row r="159" spans="2:15" x14ac:dyDescent="0.2">
      <c r="B159" s="17"/>
      <c r="C159" s="17"/>
      <c r="D159" s="17"/>
      <c r="E159" s="17"/>
      <c r="F159" s="17"/>
      <c r="G159" s="17"/>
      <c r="H159" s="17"/>
      <c r="I159" s="17"/>
      <c r="J159" s="17"/>
      <c r="K159" s="17"/>
      <c r="L159" s="17"/>
      <c r="M159" s="17"/>
      <c r="N159" s="17"/>
      <c r="O159" s="17"/>
    </row>
    <row r="160" spans="2:15" x14ac:dyDescent="0.2">
      <c r="B160" s="17"/>
      <c r="C160" s="17"/>
      <c r="D160" s="17"/>
      <c r="E160" s="17"/>
      <c r="F160" s="17"/>
      <c r="G160" s="17"/>
      <c r="H160" s="17"/>
      <c r="I160" s="17"/>
      <c r="J160" s="17"/>
      <c r="K160" s="17"/>
      <c r="L160" s="17"/>
      <c r="M160" s="17"/>
      <c r="N160" s="17"/>
      <c r="O160" s="17"/>
    </row>
    <row r="161" spans="2:15" x14ac:dyDescent="0.2">
      <c r="B161" s="17"/>
      <c r="C161" s="17"/>
      <c r="D161" s="17"/>
      <c r="E161" s="17"/>
      <c r="F161" s="17"/>
      <c r="G161" s="17"/>
      <c r="H161" s="17"/>
      <c r="I161" s="17"/>
      <c r="J161" s="17"/>
      <c r="K161" s="17"/>
      <c r="L161" s="17"/>
      <c r="M161" s="17"/>
      <c r="N161" s="17"/>
      <c r="O161" s="17"/>
    </row>
    <row r="162" spans="2:15" x14ac:dyDescent="0.2">
      <c r="B162" s="17"/>
      <c r="C162" s="17"/>
      <c r="D162" s="17"/>
      <c r="E162" s="17"/>
      <c r="F162" s="17"/>
      <c r="G162" s="17"/>
      <c r="H162" s="17"/>
      <c r="I162" s="17"/>
      <c r="J162" s="17"/>
      <c r="K162" s="17"/>
      <c r="L162" s="17"/>
      <c r="M162" s="17"/>
      <c r="N162" s="17"/>
      <c r="O162" s="17"/>
    </row>
    <row r="163" spans="2:15" x14ac:dyDescent="0.2">
      <c r="B163" s="17"/>
      <c r="C163" s="17"/>
      <c r="D163" s="17"/>
      <c r="E163" s="17"/>
      <c r="F163" s="17"/>
      <c r="G163" s="17"/>
      <c r="H163" s="17"/>
      <c r="I163" s="17"/>
      <c r="J163" s="17"/>
      <c r="K163" s="17"/>
      <c r="L163" s="17"/>
      <c r="M163" s="17"/>
      <c r="N163" s="17"/>
      <c r="O163" s="17"/>
    </row>
    <row r="164" spans="2:15" x14ac:dyDescent="0.2">
      <c r="B164" s="17"/>
      <c r="C164" s="17"/>
      <c r="D164" s="17"/>
      <c r="E164" s="17"/>
      <c r="F164" s="17"/>
      <c r="G164" s="17"/>
      <c r="H164" s="17"/>
      <c r="I164" s="17"/>
      <c r="J164" s="17"/>
      <c r="K164" s="17"/>
      <c r="L164" s="17"/>
      <c r="M164" s="17"/>
      <c r="N164" s="17"/>
      <c r="O164" s="17"/>
    </row>
    <row r="165" spans="2:15" x14ac:dyDescent="0.2">
      <c r="B165" s="17"/>
      <c r="C165" s="17"/>
      <c r="D165" s="17"/>
      <c r="E165" s="17"/>
      <c r="F165" s="17"/>
      <c r="G165" s="17"/>
      <c r="H165" s="17"/>
      <c r="I165" s="17"/>
      <c r="J165" s="17"/>
      <c r="K165" s="17"/>
      <c r="L165" s="17"/>
      <c r="M165" s="17"/>
      <c r="N165" s="17"/>
      <c r="O165" s="17"/>
    </row>
    <row r="166" spans="2:15" x14ac:dyDescent="0.2">
      <c r="B166" s="17"/>
      <c r="C166" s="17"/>
      <c r="D166" s="17"/>
      <c r="E166" s="17"/>
      <c r="F166" s="17"/>
      <c r="G166" s="17"/>
      <c r="H166" s="17"/>
      <c r="I166" s="17"/>
      <c r="J166" s="17"/>
      <c r="K166" s="17"/>
      <c r="L166" s="17"/>
      <c r="M166" s="17"/>
      <c r="N166" s="17"/>
      <c r="O166" s="17"/>
    </row>
    <row r="167" spans="2:15" x14ac:dyDescent="0.2">
      <c r="B167" s="17"/>
      <c r="C167" s="17"/>
      <c r="D167" s="17"/>
      <c r="E167" s="17"/>
      <c r="F167" s="17"/>
      <c r="G167" s="17"/>
      <c r="H167" s="17"/>
      <c r="I167" s="17"/>
      <c r="J167" s="17"/>
      <c r="K167" s="17"/>
      <c r="L167" s="17"/>
      <c r="M167" s="17"/>
      <c r="N167" s="17"/>
      <c r="O167" s="17"/>
    </row>
    <row r="168" spans="2:15" x14ac:dyDescent="0.2">
      <c r="B168" s="17"/>
      <c r="C168" s="17"/>
      <c r="D168" s="17"/>
      <c r="E168" s="17"/>
      <c r="F168" s="17"/>
      <c r="G168" s="17"/>
      <c r="H168" s="17"/>
      <c r="I168" s="17"/>
      <c r="J168" s="17"/>
      <c r="K168" s="17"/>
      <c r="L168" s="17"/>
      <c r="M168" s="17"/>
      <c r="N168" s="17"/>
      <c r="O168" s="17"/>
    </row>
    <row r="169" spans="2:15" x14ac:dyDescent="0.2">
      <c r="B169" s="17"/>
      <c r="C169" s="17"/>
      <c r="D169" s="17"/>
      <c r="E169" s="17"/>
      <c r="F169" s="17"/>
      <c r="G169" s="17"/>
      <c r="H169" s="17"/>
      <c r="I169" s="17"/>
      <c r="J169" s="17"/>
      <c r="K169" s="17"/>
      <c r="L169" s="17"/>
      <c r="M169" s="17"/>
      <c r="N169" s="17"/>
      <c r="O169" s="17"/>
    </row>
    <row r="170" spans="2:15" x14ac:dyDescent="0.2">
      <c r="B170" s="17"/>
      <c r="C170" s="17"/>
      <c r="D170" s="17"/>
      <c r="E170" s="17"/>
      <c r="F170" s="17"/>
      <c r="G170" s="17"/>
      <c r="H170" s="17"/>
      <c r="I170" s="17"/>
      <c r="J170" s="17"/>
      <c r="K170" s="17"/>
      <c r="L170" s="17"/>
      <c r="M170" s="17"/>
      <c r="N170" s="17"/>
      <c r="O170" s="17"/>
    </row>
    <row r="171" spans="2:15" x14ac:dyDescent="0.2">
      <c r="B171" s="17"/>
      <c r="C171" s="17"/>
      <c r="D171" s="17"/>
      <c r="E171" s="17"/>
      <c r="F171" s="17"/>
      <c r="G171" s="17"/>
      <c r="H171" s="17"/>
      <c r="I171" s="17"/>
      <c r="J171" s="17"/>
      <c r="K171" s="17"/>
      <c r="L171" s="17"/>
      <c r="M171" s="17"/>
      <c r="N171" s="17"/>
      <c r="O171" s="17"/>
    </row>
    <row r="172" spans="2:15" x14ac:dyDescent="0.2">
      <c r="B172" s="17"/>
      <c r="C172" s="17"/>
      <c r="D172" s="17"/>
      <c r="E172" s="17"/>
      <c r="F172" s="17"/>
      <c r="G172" s="17"/>
      <c r="H172" s="17"/>
      <c r="I172" s="17"/>
      <c r="J172" s="17"/>
      <c r="K172" s="17"/>
      <c r="L172" s="17"/>
      <c r="M172" s="17"/>
      <c r="N172" s="17"/>
      <c r="O172" s="17"/>
    </row>
    <row r="173" spans="2:15" x14ac:dyDescent="0.2">
      <c r="B173" s="17"/>
      <c r="C173" s="17"/>
      <c r="D173" s="17"/>
      <c r="E173" s="17"/>
      <c r="F173" s="17"/>
      <c r="G173" s="17"/>
      <c r="H173" s="17"/>
      <c r="I173" s="17"/>
      <c r="J173" s="17"/>
      <c r="K173" s="17"/>
      <c r="L173" s="17"/>
      <c r="M173" s="17"/>
      <c r="N173" s="17"/>
      <c r="O173" s="17"/>
    </row>
    <row r="174" spans="2:15" x14ac:dyDescent="0.2">
      <c r="B174" s="17"/>
      <c r="C174" s="17"/>
      <c r="D174" s="17"/>
      <c r="E174" s="17"/>
      <c r="F174" s="17"/>
      <c r="G174" s="17"/>
      <c r="H174" s="17"/>
      <c r="I174" s="17"/>
      <c r="J174" s="17"/>
      <c r="K174" s="17"/>
      <c r="L174" s="17"/>
      <c r="M174" s="17"/>
      <c r="N174" s="17"/>
      <c r="O174" s="17"/>
    </row>
    <row r="175" spans="2:15" x14ac:dyDescent="0.2">
      <c r="B175" s="17"/>
      <c r="C175" s="17"/>
      <c r="D175" s="17"/>
      <c r="E175" s="17"/>
      <c r="F175" s="17"/>
      <c r="G175" s="17"/>
      <c r="H175" s="17"/>
      <c r="I175" s="17"/>
      <c r="J175" s="17"/>
      <c r="K175" s="17"/>
      <c r="L175" s="17"/>
      <c r="M175" s="17"/>
      <c r="N175" s="17"/>
      <c r="O175" s="17"/>
    </row>
    <row r="176" spans="2:15" x14ac:dyDescent="0.2">
      <c r="B176" s="17"/>
      <c r="C176" s="17"/>
      <c r="D176" s="17"/>
      <c r="E176" s="17"/>
      <c r="F176" s="17"/>
      <c r="G176" s="17"/>
      <c r="H176" s="17"/>
      <c r="I176" s="17"/>
      <c r="J176" s="17"/>
      <c r="K176" s="17"/>
      <c r="L176" s="17"/>
      <c r="M176" s="17"/>
      <c r="N176" s="17"/>
      <c r="O176" s="17"/>
    </row>
    <row r="177" spans="2:15" x14ac:dyDescent="0.2">
      <c r="B177" s="17"/>
      <c r="C177" s="17"/>
      <c r="D177" s="17"/>
      <c r="E177" s="17"/>
      <c r="F177" s="17"/>
      <c r="G177" s="17"/>
      <c r="H177" s="17"/>
      <c r="I177" s="17"/>
      <c r="J177" s="17"/>
      <c r="K177" s="17"/>
      <c r="L177" s="17"/>
      <c r="M177" s="17"/>
      <c r="N177" s="17"/>
      <c r="O177" s="17"/>
    </row>
    <row r="178" spans="2:15" x14ac:dyDescent="0.2">
      <c r="B178" s="17"/>
      <c r="C178" s="17"/>
      <c r="D178" s="17"/>
      <c r="E178" s="17"/>
      <c r="F178" s="17"/>
      <c r="G178" s="17"/>
      <c r="H178" s="17"/>
      <c r="I178" s="17"/>
      <c r="J178" s="17"/>
      <c r="K178" s="17"/>
      <c r="L178" s="17"/>
      <c r="M178" s="17"/>
      <c r="N178" s="17"/>
      <c r="O178" s="17"/>
    </row>
    <row r="179" spans="2:15" x14ac:dyDescent="0.2">
      <c r="B179" s="17"/>
      <c r="C179" s="17"/>
      <c r="D179" s="17"/>
      <c r="E179" s="17"/>
      <c r="F179" s="17"/>
      <c r="G179" s="17"/>
      <c r="H179" s="17"/>
      <c r="I179" s="17"/>
      <c r="J179" s="17"/>
      <c r="K179" s="17"/>
      <c r="L179" s="17"/>
      <c r="M179" s="17"/>
      <c r="N179" s="17"/>
      <c r="O179" s="17"/>
    </row>
    <row r="180" spans="2:15" x14ac:dyDescent="0.2">
      <c r="B180" s="17"/>
      <c r="C180" s="17"/>
      <c r="D180" s="17"/>
      <c r="E180" s="17"/>
      <c r="F180" s="17"/>
      <c r="G180" s="17"/>
      <c r="H180" s="17"/>
      <c r="I180" s="17"/>
      <c r="J180" s="17"/>
      <c r="K180" s="17"/>
      <c r="L180" s="17"/>
      <c r="M180" s="17"/>
      <c r="N180" s="17"/>
      <c r="O180" s="17"/>
    </row>
    <row r="181" spans="2:15" x14ac:dyDescent="0.2">
      <c r="B181" s="17"/>
      <c r="C181" s="17"/>
      <c r="D181" s="17"/>
      <c r="E181" s="17"/>
      <c r="F181" s="17"/>
      <c r="G181" s="17"/>
      <c r="H181" s="17"/>
      <c r="I181" s="17"/>
      <c r="J181" s="17"/>
      <c r="K181" s="17"/>
      <c r="L181" s="17"/>
      <c r="M181" s="17"/>
      <c r="N181" s="17"/>
      <c r="O181" s="17"/>
    </row>
    <row r="182" spans="2:15" x14ac:dyDescent="0.2">
      <c r="B182" s="17"/>
      <c r="C182" s="17"/>
      <c r="D182" s="17"/>
      <c r="E182" s="17"/>
      <c r="F182" s="17"/>
      <c r="G182" s="17"/>
      <c r="H182" s="17"/>
      <c r="I182" s="17"/>
      <c r="J182" s="17"/>
      <c r="K182" s="17"/>
      <c r="L182" s="17"/>
      <c r="M182" s="17"/>
      <c r="N182" s="17"/>
      <c r="O182" s="17"/>
    </row>
    <row r="183" spans="2:15" x14ac:dyDescent="0.2">
      <c r="B183" s="17"/>
      <c r="C183" s="17"/>
      <c r="D183" s="17"/>
      <c r="E183" s="17"/>
      <c r="F183" s="17"/>
      <c r="G183" s="17"/>
      <c r="H183" s="17"/>
      <c r="I183" s="17"/>
      <c r="J183" s="17"/>
      <c r="K183" s="17"/>
      <c r="L183" s="17"/>
      <c r="M183" s="17"/>
      <c r="N183" s="17"/>
      <c r="O183" s="17"/>
    </row>
    <row r="184" spans="2:15" x14ac:dyDescent="0.2">
      <c r="B184" s="17"/>
      <c r="C184" s="17"/>
      <c r="D184" s="17"/>
      <c r="E184" s="17"/>
      <c r="F184" s="17"/>
      <c r="G184" s="17"/>
      <c r="H184" s="17"/>
      <c r="I184" s="17"/>
      <c r="J184" s="17"/>
      <c r="K184" s="17"/>
      <c r="L184" s="17"/>
      <c r="M184" s="17"/>
      <c r="N184" s="17"/>
      <c r="O184" s="17"/>
    </row>
    <row r="185" spans="2:15" x14ac:dyDescent="0.2">
      <c r="B185" s="17"/>
      <c r="C185" s="17"/>
      <c r="D185" s="17"/>
      <c r="E185" s="17"/>
      <c r="F185" s="17"/>
      <c r="G185" s="17"/>
      <c r="H185" s="17"/>
      <c r="I185" s="17"/>
      <c r="J185" s="17"/>
      <c r="K185" s="17"/>
      <c r="L185" s="17"/>
      <c r="M185" s="17"/>
      <c r="N185" s="17"/>
      <c r="O185" s="17"/>
    </row>
    <row r="186" spans="2:15" x14ac:dyDescent="0.2">
      <c r="B186" s="17"/>
      <c r="C186" s="17"/>
      <c r="D186" s="17"/>
      <c r="E186" s="17"/>
      <c r="F186" s="17"/>
      <c r="G186" s="17"/>
      <c r="H186" s="17"/>
      <c r="I186" s="17"/>
      <c r="J186" s="17"/>
      <c r="K186" s="17"/>
      <c r="L186" s="17"/>
      <c r="M186" s="17"/>
      <c r="N186" s="17"/>
      <c r="O186" s="17"/>
    </row>
    <row r="187" spans="2:15" x14ac:dyDescent="0.2">
      <c r="B187" s="17"/>
      <c r="C187" s="17"/>
      <c r="D187" s="17"/>
      <c r="E187" s="17"/>
      <c r="F187" s="17"/>
      <c r="G187" s="17"/>
      <c r="H187" s="17"/>
      <c r="I187" s="17"/>
      <c r="J187" s="17"/>
      <c r="K187" s="17"/>
      <c r="L187" s="17"/>
      <c r="M187" s="17"/>
      <c r="N187" s="17"/>
      <c r="O187" s="17"/>
    </row>
    <row r="188" spans="2:15" x14ac:dyDescent="0.2">
      <c r="B188" s="17"/>
      <c r="C188" s="17"/>
      <c r="D188" s="17"/>
      <c r="E188" s="17"/>
      <c r="F188" s="17"/>
      <c r="G188" s="17"/>
      <c r="H188" s="17"/>
      <c r="I188" s="17"/>
      <c r="J188" s="17"/>
      <c r="K188" s="17"/>
      <c r="L188" s="17"/>
      <c r="M188" s="17"/>
      <c r="N188" s="17"/>
      <c r="O188" s="17"/>
    </row>
    <row r="189" spans="2:15" x14ac:dyDescent="0.2">
      <c r="B189" s="17"/>
      <c r="C189" s="17"/>
      <c r="D189" s="17"/>
      <c r="E189" s="17"/>
      <c r="F189" s="17"/>
      <c r="G189" s="17"/>
      <c r="H189" s="17"/>
      <c r="I189" s="17"/>
      <c r="J189" s="17"/>
      <c r="K189" s="17"/>
      <c r="L189" s="17"/>
      <c r="M189" s="17"/>
      <c r="N189" s="17"/>
      <c r="O189" s="17"/>
    </row>
    <row r="190" spans="2:15" x14ac:dyDescent="0.2">
      <c r="B190" s="17"/>
      <c r="C190" s="17"/>
      <c r="D190" s="17"/>
      <c r="E190" s="17"/>
      <c r="F190" s="17"/>
      <c r="G190" s="17"/>
      <c r="H190" s="17"/>
      <c r="I190" s="17"/>
      <c r="J190" s="17"/>
      <c r="K190" s="17"/>
      <c r="L190" s="17"/>
      <c r="M190" s="17"/>
      <c r="N190" s="17"/>
      <c r="O190" s="17"/>
    </row>
    <row r="191" spans="2:15" x14ac:dyDescent="0.2">
      <c r="B191" s="17"/>
      <c r="C191" s="17"/>
      <c r="D191" s="17"/>
      <c r="E191" s="17"/>
      <c r="F191" s="17"/>
      <c r="G191" s="17"/>
      <c r="H191" s="17"/>
      <c r="I191" s="17"/>
      <c r="J191" s="17"/>
      <c r="K191" s="17"/>
      <c r="L191" s="17"/>
      <c r="M191" s="17"/>
      <c r="N191" s="17"/>
      <c r="O191" s="17"/>
    </row>
    <row r="192" spans="2:15" x14ac:dyDescent="0.2">
      <c r="B192" s="17"/>
      <c r="C192" s="17"/>
      <c r="D192" s="17"/>
      <c r="E192" s="17"/>
      <c r="F192" s="17"/>
      <c r="G192" s="17"/>
      <c r="H192" s="17"/>
      <c r="I192" s="17"/>
      <c r="J192" s="17"/>
      <c r="K192" s="17"/>
      <c r="L192" s="17"/>
      <c r="M192" s="17"/>
      <c r="N192" s="17"/>
      <c r="O192" s="17"/>
    </row>
    <row r="193" spans="2:15" x14ac:dyDescent="0.2">
      <c r="B193" s="17"/>
      <c r="C193" s="17"/>
      <c r="D193" s="17"/>
      <c r="E193" s="17"/>
      <c r="F193" s="17"/>
      <c r="G193" s="17"/>
      <c r="H193" s="17"/>
      <c r="I193" s="17"/>
      <c r="J193" s="17"/>
      <c r="K193" s="17"/>
      <c r="L193" s="17"/>
      <c r="M193" s="17"/>
      <c r="N193" s="17"/>
      <c r="O193" s="17"/>
    </row>
    <row r="194" spans="2:15" x14ac:dyDescent="0.2">
      <c r="B194" s="17"/>
      <c r="C194" s="17"/>
      <c r="D194" s="17"/>
      <c r="E194" s="17"/>
      <c r="F194" s="17"/>
      <c r="G194" s="17"/>
      <c r="H194" s="17"/>
      <c r="I194" s="17"/>
      <c r="J194" s="17"/>
      <c r="K194" s="17"/>
      <c r="L194" s="17"/>
      <c r="M194" s="17"/>
      <c r="N194" s="17"/>
      <c r="O194" s="17"/>
    </row>
    <row r="195" spans="2:15" x14ac:dyDescent="0.2">
      <c r="B195" s="17"/>
      <c r="C195" s="17"/>
      <c r="D195" s="17"/>
      <c r="E195" s="17"/>
      <c r="F195" s="17"/>
      <c r="G195" s="17"/>
      <c r="H195" s="17"/>
      <c r="I195" s="17"/>
      <c r="J195" s="17"/>
      <c r="K195" s="17"/>
      <c r="L195" s="17"/>
      <c r="M195" s="17"/>
      <c r="N195" s="17"/>
      <c r="O195" s="17"/>
    </row>
    <row r="196" spans="2:15" x14ac:dyDescent="0.2">
      <c r="B196" s="17"/>
      <c r="C196" s="17"/>
      <c r="D196" s="17"/>
      <c r="E196" s="17"/>
      <c r="F196" s="17"/>
      <c r="G196" s="17"/>
      <c r="H196" s="17"/>
      <c r="I196" s="17"/>
      <c r="J196" s="17"/>
      <c r="K196" s="17"/>
      <c r="L196" s="17"/>
      <c r="M196" s="17"/>
      <c r="N196" s="17"/>
      <c r="O196" s="17"/>
    </row>
    <row r="197" spans="2:15" x14ac:dyDescent="0.2">
      <c r="B197" s="17"/>
      <c r="C197" s="17"/>
      <c r="D197" s="17"/>
      <c r="E197" s="17"/>
      <c r="F197" s="17"/>
      <c r="G197" s="17"/>
      <c r="H197" s="17"/>
      <c r="I197" s="17"/>
      <c r="J197" s="17"/>
      <c r="K197" s="17"/>
      <c r="L197" s="17"/>
      <c r="M197" s="17"/>
      <c r="N197" s="17"/>
      <c r="O197" s="17"/>
    </row>
    <row r="198" spans="2:15" x14ac:dyDescent="0.2">
      <c r="B198" s="17"/>
      <c r="C198" s="17"/>
      <c r="D198" s="17"/>
      <c r="E198" s="17"/>
      <c r="F198" s="17"/>
      <c r="G198" s="17"/>
      <c r="H198" s="17"/>
      <c r="I198" s="17"/>
      <c r="J198" s="17"/>
      <c r="K198" s="17"/>
      <c r="L198" s="17"/>
      <c r="M198" s="17"/>
      <c r="N198" s="17"/>
      <c r="O198" s="17"/>
    </row>
    <row r="199" spans="2:15" x14ac:dyDescent="0.2">
      <c r="B199" s="17"/>
      <c r="C199" s="17"/>
      <c r="D199" s="17"/>
      <c r="E199" s="17"/>
      <c r="F199" s="17"/>
      <c r="G199" s="17"/>
      <c r="H199" s="17"/>
      <c r="I199" s="17"/>
      <c r="J199" s="17"/>
      <c r="K199" s="17"/>
      <c r="L199" s="17"/>
      <c r="M199" s="17"/>
      <c r="N199" s="17"/>
      <c r="O199" s="17"/>
    </row>
    <row r="200" spans="2:15" x14ac:dyDescent="0.2">
      <c r="B200" s="17"/>
      <c r="C200" s="17"/>
      <c r="D200" s="17"/>
      <c r="E200" s="17"/>
      <c r="F200" s="17"/>
      <c r="G200" s="17"/>
      <c r="H200" s="17"/>
      <c r="I200" s="17"/>
      <c r="J200" s="17"/>
      <c r="K200" s="17"/>
      <c r="L200" s="17"/>
      <c r="M200" s="17"/>
      <c r="N200" s="17"/>
      <c r="O200" s="17"/>
    </row>
    <row r="201" spans="2:15" x14ac:dyDescent="0.2">
      <c r="B201" s="17"/>
      <c r="C201" s="17"/>
      <c r="D201" s="17"/>
      <c r="E201" s="17"/>
      <c r="F201" s="17"/>
      <c r="G201" s="17"/>
      <c r="H201" s="17"/>
      <c r="I201" s="17"/>
      <c r="J201" s="17"/>
      <c r="K201" s="17"/>
      <c r="L201" s="17"/>
      <c r="M201" s="17"/>
      <c r="N201" s="17"/>
      <c r="O201" s="17"/>
    </row>
    <row r="202" spans="2:15" x14ac:dyDescent="0.2">
      <c r="B202" s="17"/>
      <c r="C202" s="17"/>
      <c r="D202" s="17"/>
      <c r="E202" s="17"/>
      <c r="F202" s="17"/>
      <c r="G202" s="17"/>
      <c r="H202" s="17"/>
      <c r="I202" s="17"/>
      <c r="J202" s="17"/>
      <c r="K202" s="17"/>
      <c r="L202" s="17"/>
      <c r="M202" s="17"/>
      <c r="N202" s="17"/>
      <c r="O202" s="17"/>
    </row>
    <row r="203" spans="2:15" x14ac:dyDescent="0.2">
      <c r="B203" s="17"/>
      <c r="C203" s="17"/>
      <c r="D203" s="17"/>
      <c r="E203" s="17"/>
      <c r="F203" s="17"/>
      <c r="G203" s="17"/>
      <c r="H203" s="17"/>
      <c r="I203" s="17"/>
      <c r="J203" s="17"/>
      <c r="K203" s="17"/>
      <c r="L203" s="17"/>
      <c r="M203" s="17"/>
      <c r="N203" s="17"/>
      <c r="O203" s="17"/>
    </row>
    <row r="204" spans="2:15" x14ac:dyDescent="0.2">
      <c r="B204" s="17"/>
      <c r="C204" s="17"/>
      <c r="D204" s="17"/>
      <c r="E204" s="17"/>
      <c r="F204" s="17"/>
      <c r="G204" s="17"/>
      <c r="H204" s="17"/>
      <c r="I204" s="17"/>
      <c r="J204" s="17"/>
      <c r="K204" s="17"/>
      <c r="L204" s="17"/>
      <c r="M204" s="17"/>
      <c r="N204" s="17"/>
      <c r="O204" s="17"/>
    </row>
    <row r="205" spans="2:15" x14ac:dyDescent="0.2">
      <c r="B205" s="17"/>
      <c r="C205" s="17"/>
      <c r="D205" s="17"/>
      <c r="E205" s="17"/>
      <c r="F205" s="17"/>
      <c r="G205" s="17"/>
      <c r="H205" s="17"/>
      <c r="I205" s="17"/>
      <c r="J205" s="17"/>
      <c r="K205" s="17"/>
      <c r="L205" s="17"/>
      <c r="M205" s="17"/>
      <c r="N205" s="17"/>
      <c r="O205" s="17"/>
    </row>
    <row r="206" spans="2:15" x14ac:dyDescent="0.2">
      <c r="B206" s="17"/>
      <c r="C206" s="17"/>
      <c r="D206" s="17"/>
      <c r="E206" s="17"/>
      <c r="F206" s="17"/>
      <c r="G206" s="17"/>
      <c r="H206" s="17"/>
      <c r="I206" s="17"/>
      <c r="J206" s="17"/>
      <c r="K206" s="17"/>
      <c r="L206" s="17"/>
      <c r="M206" s="17"/>
      <c r="N206" s="17"/>
      <c r="O206" s="17"/>
    </row>
    <row r="207" spans="2:15" x14ac:dyDescent="0.2">
      <c r="B207" s="17"/>
      <c r="C207" s="17"/>
      <c r="D207" s="17"/>
      <c r="E207" s="17"/>
      <c r="F207" s="17"/>
      <c r="G207" s="17"/>
      <c r="H207" s="17"/>
      <c r="I207" s="17"/>
      <c r="J207" s="17"/>
      <c r="K207" s="17"/>
      <c r="L207" s="17"/>
      <c r="M207" s="17"/>
      <c r="N207" s="17"/>
      <c r="O207" s="17"/>
    </row>
    <row r="208" spans="2:15" x14ac:dyDescent="0.2">
      <c r="B208" s="17"/>
      <c r="C208" s="17"/>
      <c r="D208" s="17"/>
      <c r="E208" s="17"/>
      <c r="F208" s="17"/>
      <c r="G208" s="17"/>
      <c r="H208" s="17"/>
      <c r="I208" s="17"/>
      <c r="J208" s="17"/>
      <c r="K208" s="17"/>
      <c r="L208" s="17"/>
      <c r="M208" s="17"/>
      <c r="N208" s="17"/>
      <c r="O208" s="17"/>
    </row>
    <row r="209" spans="2:15" x14ac:dyDescent="0.2">
      <c r="B209" s="17"/>
      <c r="C209" s="17"/>
      <c r="D209" s="17"/>
      <c r="E209" s="17"/>
      <c r="F209" s="17"/>
      <c r="G209" s="17"/>
      <c r="H209" s="17"/>
      <c r="I209" s="17"/>
      <c r="J209" s="17"/>
      <c r="K209" s="17"/>
      <c r="L209" s="17"/>
      <c r="M209" s="17"/>
      <c r="N209" s="17"/>
      <c r="O209" s="17"/>
    </row>
    <row r="210" spans="2:15" x14ac:dyDescent="0.2">
      <c r="B210" s="17"/>
      <c r="C210" s="17"/>
      <c r="D210" s="17"/>
      <c r="E210" s="17"/>
      <c r="F210" s="17"/>
      <c r="G210" s="17"/>
      <c r="H210" s="17"/>
      <c r="I210" s="17"/>
      <c r="J210" s="17"/>
      <c r="K210" s="17"/>
      <c r="L210" s="17"/>
      <c r="M210" s="17"/>
      <c r="N210" s="17"/>
      <c r="O210" s="17"/>
    </row>
    <row r="211" spans="2:15" x14ac:dyDescent="0.2">
      <c r="B211" s="17"/>
      <c r="C211" s="17"/>
      <c r="D211" s="17"/>
      <c r="E211" s="17"/>
      <c r="F211" s="17"/>
      <c r="G211" s="17"/>
      <c r="H211" s="17"/>
      <c r="I211" s="17"/>
      <c r="J211" s="17"/>
      <c r="K211" s="17"/>
      <c r="L211" s="17"/>
      <c r="M211" s="17"/>
      <c r="N211" s="17"/>
      <c r="O211" s="17"/>
    </row>
    <row r="212" spans="2:15" x14ac:dyDescent="0.2">
      <c r="B212" s="17"/>
      <c r="C212" s="17"/>
      <c r="D212" s="17"/>
      <c r="E212" s="17"/>
      <c r="F212" s="17"/>
      <c r="G212" s="17"/>
      <c r="H212" s="17"/>
      <c r="I212" s="17"/>
      <c r="J212" s="17"/>
      <c r="K212" s="17"/>
      <c r="L212" s="17"/>
      <c r="M212" s="17"/>
      <c r="N212" s="17"/>
      <c r="O212" s="17"/>
    </row>
    <row r="213" spans="2:15" x14ac:dyDescent="0.2">
      <c r="B213" s="17"/>
      <c r="C213" s="17"/>
      <c r="D213" s="17"/>
      <c r="E213" s="17"/>
      <c r="F213" s="17"/>
      <c r="G213" s="17"/>
      <c r="H213" s="17"/>
      <c r="I213" s="17"/>
      <c r="J213" s="17"/>
      <c r="K213" s="17"/>
      <c r="L213" s="17"/>
      <c r="M213" s="17"/>
      <c r="N213" s="17"/>
      <c r="O213" s="17"/>
    </row>
    <row r="214" spans="2:15" x14ac:dyDescent="0.2">
      <c r="B214" s="17"/>
      <c r="C214" s="17"/>
      <c r="D214" s="17"/>
      <c r="E214" s="17"/>
      <c r="F214" s="17"/>
      <c r="G214" s="17"/>
      <c r="H214" s="17"/>
      <c r="I214" s="17"/>
      <c r="J214" s="17"/>
      <c r="K214" s="17"/>
      <c r="L214" s="17"/>
      <c r="M214" s="17"/>
      <c r="N214" s="17"/>
      <c r="O214" s="17"/>
    </row>
    <row r="215" spans="2:15" x14ac:dyDescent="0.2">
      <c r="B215" s="17"/>
      <c r="C215" s="17"/>
      <c r="D215" s="17"/>
      <c r="E215" s="17"/>
      <c r="F215" s="17"/>
      <c r="G215" s="17"/>
      <c r="H215" s="17"/>
      <c r="I215" s="17"/>
      <c r="J215" s="17"/>
      <c r="K215" s="17"/>
      <c r="L215" s="17"/>
      <c r="M215" s="17"/>
      <c r="N215" s="17"/>
      <c r="O215" s="17"/>
    </row>
    <row r="216" spans="2:15" x14ac:dyDescent="0.2">
      <c r="B216" s="17"/>
      <c r="C216" s="17"/>
      <c r="D216" s="17"/>
      <c r="E216" s="17"/>
      <c r="F216" s="17"/>
      <c r="G216" s="17"/>
      <c r="H216" s="17"/>
      <c r="I216" s="17"/>
      <c r="J216" s="17"/>
      <c r="K216" s="17"/>
      <c r="L216" s="17"/>
      <c r="M216" s="17"/>
      <c r="N216" s="17"/>
      <c r="O216" s="17"/>
    </row>
    <row r="217" spans="2:15" x14ac:dyDescent="0.2">
      <c r="B217" s="17"/>
      <c r="C217" s="17"/>
      <c r="D217" s="17"/>
      <c r="E217" s="17"/>
      <c r="F217" s="17"/>
      <c r="G217" s="17"/>
      <c r="H217" s="17"/>
      <c r="I217" s="17"/>
      <c r="J217" s="17"/>
      <c r="K217" s="17"/>
      <c r="L217" s="17"/>
      <c r="M217" s="17"/>
      <c r="N217" s="17"/>
      <c r="O217" s="17"/>
    </row>
    <row r="218" spans="2:15" x14ac:dyDescent="0.2">
      <c r="B218" s="17"/>
      <c r="C218" s="17"/>
      <c r="D218" s="17"/>
      <c r="E218" s="17"/>
      <c r="F218" s="17"/>
      <c r="G218" s="17"/>
      <c r="H218" s="17"/>
      <c r="I218" s="17"/>
      <c r="J218" s="17"/>
      <c r="K218" s="17"/>
      <c r="L218" s="17"/>
      <c r="M218" s="17"/>
      <c r="N218" s="17"/>
      <c r="O218" s="17"/>
    </row>
    <row r="219" spans="2:15" x14ac:dyDescent="0.2">
      <c r="B219" s="17"/>
      <c r="C219" s="17"/>
      <c r="D219" s="17"/>
      <c r="E219" s="17"/>
      <c r="F219" s="17"/>
      <c r="G219" s="17"/>
      <c r="H219" s="17"/>
      <c r="I219" s="17"/>
      <c r="J219" s="17"/>
      <c r="K219" s="17"/>
      <c r="L219" s="17"/>
      <c r="M219" s="17"/>
      <c r="N219" s="17"/>
      <c r="O219" s="17"/>
    </row>
    <row r="220" spans="2:15" x14ac:dyDescent="0.2">
      <c r="B220" s="17"/>
      <c r="C220" s="17"/>
      <c r="D220" s="17"/>
      <c r="E220" s="17"/>
      <c r="F220" s="17"/>
      <c r="G220" s="17"/>
      <c r="H220" s="17"/>
      <c r="I220" s="17"/>
      <c r="J220" s="17"/>
      <c r="K220" s="17"/>
      <c r="L220" s="17"/>
      <c r="M220" s="17"/>
      <c r="N220" s="17"/>
      <c r="O220" s="17"/>
    </row>
    <row r="221" spans="2:15" x14ac:dyDescent="0.2">
      <c r="B221" s="17"/>
      <c r="C221" s="17"/>
      <c r="D221" s="17"/>
      <c r="E221" s="17"/>
      <c r="F221" s="17"/>
      <c r="G221" s="17"/>
      <c r="H221" s="17"/>
      <c r="I221" s="17"/>
      <c r="J221" s="17"/>
      <c r="K221" s="17"/>
      <c r="L221" s="17"/>
      <c r="M221" s="17"/>
      <c r="N221" s="17"/>
      <c r="O221" s="17"/>
    </row>
    <row r="222" spans="2:15" x14ac:dyDescent="0.2">
      <c r="B222" s="17"/>
      <c r="C222" s="17"/>
      <c r="D222" s="17"/>
      <c r="E222" s="17"/>
      <c r="F222" s="17"/>
      <c r="G222" s="17"/>
      <c r="H222" s="17"/>
      <c r="I222" s="17"/>
      <c r="J222" s="17"/>
      <c r="K222" s="17"/>
      <c r="L222" s="17"/>
      <c r="M222" s="17"/>
      <c r="N222" s="17"/>
      <c r="O222" s="17"/>
    </row>
    <row r="223" spans="2:15" x14ac:dyDescent="0.2">
      <c r="B223" s="17"/>
      <c r="C223" s="17"/>
      <c r="D223" s="17"/>
      <c r="E223" s="17"/>
      <c r="F223" s="17"/>
      <c r="G223" s="17"/>
      <c r="H223" s="17"/>
      <c r="I223" s="17"/>
      <c r="J223" s="17"/>
      <c r="K223" s="17"/>
      <c r="L223" s="17"/>
      <c r="M223" s="17"/>
      <c r="N223" s="17"/>
      <c r="O223" s="17"/>
    </row>
    <row r="224" spans="2:15" x14ac:dyDescent="0.2">
      <c r="B224" s="17"/>
      <c r="C224" s="17"/>
      <c r="D224" s="17"/>
      <c r="E224" s="17"/>
      <c r="F224" s="17"/>
      <c r="G224" s="17"/>
      <c r="H224" s="17"/>
      <c r="I224" s="17"/>
      <c r="J224" s="17"/>
      <c r="K224" s="17"/>
      <c r="L224" s="17"/>
      <c r="M224" s="17"/>
      <c r="N224" s="17"/>
      <c r="O224" s="17"/>
    </row>
    <row r="225" spans="2:15" x14ac:dyDescent="0.2">
      <c r="B225" s="17"/>
      <c r="C225" s="17"/>
      <c r="D225" s="17"/>
      <c r="E225" s="17"/>
      <c r="F225" s="17"/>
      <c r="G225" s="17"/>
      <c r="H225" s="17"/>
      <c r="I225" s="17"/>
      <c r="J225" s="17"/>
      <c r="K225" s="17"/>
      <c r="L225" s="17"/>
      <c r="M225" s="17"/>
      <c r="N225" s="17"/>
      <c r="O225" s="17"/>
    </row>
    <row r="226" spans="2:15" x14ac:dyDescent="0.2">
      <c r="B226" s="17"/>
      <c r="C226" s="17"/>
      <c r="D226" s="17"/>
      <c r="E226" s="17"/>
      <c r="F226" s="17"/>
      <c r="G226" s="17"/>
      <c r="H226" s="17"/>
      <c r="I226" s="17"/>
      <c r="J226" s="17"/>
      <c r="K226" s="17"/>
      <c r="L226" s="17"/>
      <c r="M226" s="17"/>
      <c r="N226" s="17"/>
      <c r="O226" s="17"/>
    </row>
    <row r="227" spans="2:15" x14ac:dyDescent="0.2">
      <c r="B227" s="17"/>
      <c r="C227" s="17"/>
      <c r="D227" s="17"/>
      <c r="E227" s="17"/>
      <c r="F227" s="17"/>
      <c r="G227" s="17"/>
      <c r="H227" s="17"/>
      <c r="I227" s="17"/>
      <c r="J227" s="17"/>
      <c r="K227" s="17"/>
      <c r="L227" s="17"/>
      <c r="M227" s="17"/>
      <c r="N227" s="17"/>
      <c r="O227" s="17"/>
    </row>
    <row r="228" spans="2:15" x14ac:dyDescent="0.2">
      <c r="B228" s="17"/>
      <c r="C228" s="17"/>
      <c r="D228" s="17"/>
      <c r="E228" s="17"/>
      <c r="F228" s="17"/>
      <c r="G228" s="17"/>
      <c r="H228" s="17"/>
      <c r="I228" s="17"/>
      <c r="J228" s="17"/>
      <c r="K228" s="17"/>
      <c r="L228" s="17"/>
      <c r="M228" s="17"/>
      <c r="N228" s="17"/>
      <c r="O228" s="17"/>
    </row>
    <row r="229" spans="2:15" x14ac:dyDescent="0.2">
      <c r="B229" s="17"/>
      <c r="C229" s="17"/>
      <c r="D229" s="17"/>
      <c r="E229" s="17"/>
      <c r="F229" s="17"/>
      <c r="G229" s="17"/>
      <c r="H229" s="17"/>
      <c r="I229" s="17"/>
      <c r="J229" s="17"/>
      <c r="K229" s="17"/>
      <c r="L229" s="17"/>
      <c r="M229" s="17"/>
      <c r="N229" s="17"/>
      <c r="O229" s="17"/>
    </row>
    <row r="230" spans="2:15" x14ac:dyDescent="0.2">
      <c r="B230" s="17"/>
      <c r="C230" s="17"/>
      <c r="D230" s="17"/>
      <c r="E230" s="17"/>
      <c r="F230" s="17"/>
      <c r="G230" s="17"/>
      <c r="H230" s="17"/>
      <c r="I230" s="17"/>
      <c r="J230" s="17"/>
      <c r="K230" s="17"/>
      <c r="L230" s="17"/>
      <c r="M230" s="17"/>
      <c r="N230" s="17"/>
      <c r="O230" s="17"/>
    </row>
    <row r="231" spans="2:15" x14ac:dyDescent="0.2">
      <c r="B231" s="17"/>
      <c r="C231" s="17"/>
      <c r="D231" s="17"/>
      <c r="E231" s="17"/>
      <c r="F231" s="17"/>
      <c r="G231" s="17"/>
      <c r="H231" s="17"/>
      <c r="I231" s="17"/>
      <c r="J231" s="17"/>
      <c r="K231" s="17"/>
      <c r="L231" s="17"/>
      <c r="M231" s="17"/>
      <c r="N231" s="17"/>
      <c r="O231" s="17"/>
    </row>
    <row r="232" spans="2:15" x14ac:dyDescent="0.2">
      <c r="B232" s="17"/>
      <c r="C232" s="17"/>
      <c r="D232" s="17"/>
      <c r="E232" s="17"/>
      <c r="F232" s="17"/>
      <c r="G232" s="17"/>
      <c r="H232" s="17"/>
      <c r="I232" s="17"/>
      <c r="J232" s="17"/>
      <c r="K232" s="17"/>
      <c r="L232" s="17"/>
      <c r="M232" s="17"/>
      <c r="N232" s="17"/>
      <c r="O232" s="17"/>
    </row>
    <row r="233" spans="2:15" x14ac:dyDescent="0.2">
      <c r="B233" s="17"/>
      <c r="C233" s="17"/>
      <c r="D233" s="17"/>
      <c r="E233" s="17"/>
      <c r="F233" s="17"/>
      <c r="G233" s="17"/>
      <c r="H233" s="17"/>
      <c r="I233" s="17"/>
      <c r="J233" s="17"/>
      <c r="K233" s="17"/>
      <c r="L233" s="17"/>
      <c r="M233" s="17"/>
      <c r="N233" s="17"/>
      <c r="O233" s="17"/>
    </row>
    <row r="234" spans="2:15" x14ac:dyDescent="0.2">
      <c r="B234" s="17"/>
      <c r="C234" s="17"/>
      <c r="D234" s="17"/>
      <c r="E234" s="17"/>
      <c r="F234" s="17"/>
      <c r="G234" s="17"/>
      <c r="H234" s="17"/>
      <c r="I234" s="17"/>
      <c r="J234" s="17"/>
      <c r="K234" s="17"/>
      <c r="L234" s="17"/>
      <c r="M234" s="17"/>
      <c r="N234" s="17"/>
      <c r="O234" s="17"/>
    </row>
    <row r="235" spans="2:15" x14ac:dyDescent="0.2">
      <c r="B235" s="17"/>
      <c r="C235" s="17"/>
      <c r="D235" s="17"/>
      <c r="E235" s="17"/>
      <c r="F235" s="17"/>
      <c r="G235" s="17"/>
      <c r="H235" s="17"/>
      <c r="I235" s="17"/>
      <c r="J235" s="17"/>
      <c r="K235" s="17"/>
      <c r="L235" s="17"/>
      <c r="M235" s="17"/>
      <c r="N235" s="17"/>
      <c r="O235" s="17"/>
    </row>
    <row r="236" spans="2:15" x14ac:dyDescent="0.2">
      <c r="B236" s="17"/>
      <c r="C236" s="17"/>
      <c r="D236" s="17"/>
      <c r="E236" s="17"/>
      <c r="F236" s="17"/>
      <c r="G236" s="17"/>
      <c r="H236" s="17"/>
      <c r="I236" s="17"/>
      <c r="J236" s="17"/>
      <c r="K236" s="17"/>
      <c r="L236" s="17"/>
      <c r="M236" s="17"/>
      <c r="N236" s="17"/>
      <c r="O236" s="17"/>
    </row>
    <row r="237" spans="2:15" x14ac:dyDescent="0.2">
      <c r="B237" s="17"/>
      <c r="C237" s="17"/>
      <c r="D237" s="17"/>
      <c r="E237" s="17"/>
      <c r="F237" s="17"/>
      <c r="G237" s="17"/>
      <c r="H237" s="17"/>
      <c r="I237" s="17"/>
      <c r="J237" s="17"/>
      <c r="K237" s="17"/>
      <c r="L237" s="17"/>
      <c r="M237" s="17"/>
      <c r="N237" s="17"/>
      <c r="O237" s="17"/>
    </row>
    <row r="238" spans="2:15" x14ac:dyDescent="0.2">
      <c r="B238" s="17"/>
      <c r="C238" s="17"/>
      <c r="D238" s="17"/>
      <c r="E238" s="17"/>
      <c r="F238" s="17"/>
      <c r="G238" s="17"/>
      <c r="H238" s="17"/>
      <c r="I238" s="17"/>
      <c r="J238" s="17"/>
      <c r="K238" s="17"/>
      <c r="L238" s="17"/>
      <c r="M238" s="17"/>
      <c r="N238" s="17"/>
      <c r="O238" s="17"/>
    </row>
    <row r="239" spans="2:15" x14ac:dyDescent="0.2">
      <c r="B239" s="17"/>
      <c r="C239" s="17"/>
      <c r="D239" s="17"/>
      <c r="E239" s="17"/>
      <c r="F239" s="17"/>
      <c r="G239" s="17"/>
      <c r="H239" s="17"/>
      <c r="I239" s="17"/>
      <c r="J239" s="17"/>
      <c r="K239" s="17"/>
      <c r="L239" s="17"/>
      <c r="M239" s="17"/>
      <c r="N239" s="17"/>
      <c r="O239" s="17"/>
    </row>
    <row r="240" spans="2:15" x14ac:dyDescent="0.2">
      <c r="B240" s="17"/>
      <c r="C240" s="17"/>
      <c r="D240" s="17"/>
      <c r="E240" s="17"/>
      <c r="F240" s="17"/>
      <c r="G240" s="17"/>
      <c r="H240" s="17"/>
      <c r="I240" s="17"/>
      <c r="J240" s="17"/>
      <c r="K240" s="17"/>
      <c r="L240" s="17"/>
      <c r="M240" s="17"/>
      <c r="N240" s="17"/>
      <c r="O240" s="17"/>
    </row>
    <row r="241" spans="2:15" x14ac:dyDescent="0.2">
      <c r="B241" s="17"/>
      <c r="C241" s="17"/>
      <c r="D241" s="17"/>
      <c r="E241" s="17"/>
      <c r="F241" s="17"/>
      <c r="G241" s="17"/>
      <c r="H241" s="17"/>
      <c r="I241" s="17"/>
      <c r="J241" s="17"/>
      <c r="K241" s="17"/>
      <c r="L241" s="17"/>
      <c r="M241" s="17"/>
      <c r="N241" s="17"/>
      <c r="O241" s="17"/>
    </row>
    <row r="242" spans="2:15" x14ac:dyDescent="0.2">
      <c r="B242" s="17"/>
      <c r="C242" s="17"/>
      <c r="D242" s="17"/>
      <c r="E242" s="17"/>
      <c r="F242" s="17"/>
      <c r="G242" s="17"/>
      <c r="H242" s="17"/>
      <c r="I242" s="17"/>
      <c r="J242" s="17"/>
      <c r="K242" s="17"/>
      <c r="L242" s="17"/>
      <c r="M242" s="17"/>
      <c r="N242" s="17"/>
      <c r="O242" s="17"/>
    </row>
    <row r="243" spans="2:15" x14ac:dyDescent="0.2">
      <c r="B243" s="17"/>
      <c r="C243" s="17"/>
      <c r="D243" s="17"/>
      <c r="E243" s="17"/>
      <c r="F243" s="17"/>
      <c r="G243" s="17"/>
      <c r="H243" s="17"/>
      <c r="I243" s="17"/>
      <c r="J243" s="17"/>
      <c r="K243" s="17"/>
      <c r="L243" s="17"/>
      <c r="M243" s="17"/>
      <c r="N243" s="17"/>
      <c r="O243" s="17"/>
    </row>
    <row r="244" spans="2:15" x14ac:dyDescent="0.2">
      <c r="B244" s="17"/>
      <c r="C244" s="17"/>
      <c r="D244" s="17"/>
      <c r="E244" s="17"/>
      <c r="F244" s="17"/>
      <c r="G244" s="17"/>
      <c r="H244" s="17"/>
      <c r="I244" s="17"/>
      <c r="J244" s="17"/>
      <c r="K244" s="17"/>
      <c r="L244" s="17"/>
      <c r="M244" s="17"/>
      <c r="N244" s="17"/>
      <c r="O244" s="17"/>
    </row>
    <row r="245" spans="2:15" x14ac:dyDescent="0.2">
      <c r="B245" s="17"/>
      <c r="C245" s="17"/>
      <c r="D245" s="17"/>
      <c r="E245" s="17"/>
      <c r="F245" s="17"/>
      <c r="G245" s="17"/>
      <c r="H245" s="17"/>
      <c r="I245" s="17"/>
      <c r="J245" s="17"/>
      <c r="K245" s="17"/>
      <c r="L245" s="17"/>
      <c r="M245" s="17"/>
      <c r="N245" s="17"/>
      <c r="O245" s="17"/>
    </row>
    <row r="246" spans="2:15" x14ac:dyDescent="0.2">
      <c r="B246" s="17"/>
      <c r="C246" s="17"/>
      <c r="D246" s="17"/>
      <c r="E246" s="17"/>
      <c r="F246" s="17"/>
      <c r="G246" s="17"/>
      <c r="H246" s="17"/>
      <c r="I246" s="17"/>
      <c r="J246" s="17"/>
      <c r="K246" s="17"/>
      <c r="L246" s="17"/>
      <c r="M246" s="17"/>
      <c r="N246" s="17"/>
      <c r="O246" s="17"/>
    </row>
    <row r="247" spans="2:15" x14ac:dyDescent="0.2">
      <c r="B247" s="17"/>
      <c r="C247" s="17"/>
      <c r="D247" s="17"/>
      <c r="E247" s="17"/>
      <c r="F247" s="17"/>
      <c r="G247" s="17"/>
      <c r="H247" s="17"/>
      <c r="I247" s="17"/>
      <c r="J247" s="17"/>
      <c r="K247" s="17"/>
      <c r="L247" s="17"/>
      <c r="M247" s="17"/>
      <c r="N247" s="17"/>
      <c r="O247" s="17"/>
    </row>
    <row r="248" spans="2:15" x14ac:dyDescent="0.2">
      <c r="B248" s="17"/>
      <c r="C248" s="17"/>
      <c r="D248" s="17"/>
      <c r="E248" s="17"/>
      <c r="F248" s="17"/>
      <c r="G248" s="17"/>
      <c r="H248" s="17"/>
      <c r="I248" s="17"/>
      <c r="J248" s="17"/>
      <c r="K248" s="17"/>
      <c r="L248" s="17"/>
      <c r="M248" s="17"/>
      <c r="N248" s="17"/>
      <c r="O248" s="17"/>
    </row>
    <row r="249" spans="2:15" x14ac:dyDescent="0.2">
      <c r="B249" s="17"/>
      <c r="C249" s="17"/>
      <c r="D249" s="17"/>
      <c r="E249" s="17"/>
      <c r="F249" s="17"/>
      <c r="G249" s="17"/>
      <c r="H249" s="17"/>
      <c r="I249" s="17"/>
      <c r="J249" s="17"/>
      <c r="K249" s="17"/>
      <c r="L249" s="17"/>
      <c r="M249" s="17"/>
      <c r="N249" s="17"/>
      <c r="O249" s="17"/>
    </row>
    <row r="250" spans="2:15" x14ac:dyDescent="0.2">
      <c r="B250" s="17"/>
      <c r="C250" s="17"/>
      <c r="D250" s="17"/>
      <c r="E250" s="17"/>
      <c r="F250" s="17"/>
      <c r="G250" s="17"/>
      <c r="H250" s="17"/>
      <c r="I250" s="17"/>
      <c r="J250" s="17"/>
      <c r="K250" s="17"/>
      <c r="L250" s="17"/>
      <c r="M250" s="17"/>
      <c r="N250" s="17"/>
      <c r="O250" s="17"/>
    </row>
    <row r="251" spans="2:15" x14ac:dyDescent="0.2">
      <c r="B251" s="17"/>
      <c r="C251" s="17"/>
      <c r="D251" s="17"/>
      <c r="E251" s="17"/>
      <c r="F251" s="17"/>
      <c r="G251" s="17"/>
      <c r="H251" s="17"/>
      <c r="I251" s="17"/>
      <c r="J251" s="17"/>
      <c r="K251" s="17"/>
      <c r="L251" s="17"/>
      <c r="M251" s="17"/>
      <c r="N251" s="17"/>
      <c r="O251" s="17"/>
    </row>
    <row r="252" spans="2:15" x14ac:dyDescent="0.2">
      <c r="B252" s="17"/>
      <c r="C252" s="17"/>
      <c r="D252" s="17"/>
      <c r="E252" s="17"/>
      <c r="F252" s="17"/>
      <c r="G252" s="17"/>
      <c r="H252" s="17"/>
      <c r="I252" s="17"/>
      <c r="J252" s="17"/>
      <c r="K252" s="17"/>
      <c r="L252" s="17"/>
      <c r="M252" s="17"/>
      <c r="N252" s="17"/>
      <c r="O252" s="17"/>
    </row>
    <row r="253" spans="2:15" x14ac:dyDescent="0.2">
      <c r="B253" s="17"/>
      <c r="C253" s="17"/>
      <c r="D253" s="17"/>
      <c r="E253" s="17"/>
      <c r="F253" s="17"/>
      <c r="G253" s="17"/>
      <c r="H253" s="17"/>
      <c r="I253" s="17"/>
      <c r="J253" s="17"/>
      <c r="K253" s="17"/>
      <c r="L253" s="17"/>
      <c r="M253" s="17"/>
      <c r="N253" s="17"/>
      <c r="O253" s="17"/>
    </row>
    <row r="254" spans="2:15" x14ac:dyDescent="0.2">
      <c r="B254" s="17"/>
      <c r="C254" s="17"/>
      <c r="D254" s="17"/>
      <c r="E254" s="17"/>
      <c r="F254" s="17"/>
      <c r="G254" s="17"/>
      <c r="H254" s="17"/>
      <c r="I254" s="17"/>
      <c r="J254" s="17"/>
      <c r="K254" s="17"/>
      <c r="L254" s="17"/>
      <c r="M254" s="17"/>
      <c r="N254" s="17"/>
      <c r="O254" s="17"/>
    </row>
    <row r="255" spans="2:15" x14ac:dyDescent="0.2">
      <c r="B255" s="17"/>
      <c r="C255" s="17"/>
      <c r="D255" s="17"/>
      <c r="E255" s="17"/>
      <c r="F255" s="17"/>
      <c r="G255" s="17"/>
      <c r="H255" s="17"/>
      <c r="I255" s="17"/>
      <c r="J255" s="17"/>
      <c r="K255" s="17"/>
      <c r="L255" s="17"/>
      <c r="M255" s="17"/>
      <c r="N255" s="17"/>
      <c r="O255" s="17"/>
    </row>
    <row r="256" spans="2:15" x14ac:dyDescent="0.2">
      <c r="B256" s="17"/>
      <c r="C256" s="17"/>
      <c r="D256" s="17"/>
      <c r="E256" s="17"/>
      <c r="F256" s="17"/>
      <c r="G256" s="17"/>
      <c r="H256" s="17"/>
      <c r="I256" s="17"/>
      <c r="J256" s="17"/>
      <c r="K256" s="17"/>
      <c r="L256" s="17"/>
      <c r="M256" s="17"/>
      <c r="N256" s="17"/>
      <c r="O256" s="17"/>
    </row>
    <row r="257" spans="2:15" x14ac:dyDescent="0.2">
      <c r="B257" s="17"/>
      <c r="C257" s="17"/>
      <c r="D257" s="17"/>
      <c r="E257" s="17"/>
      <c r="F257" s="17"/>
      <c r="G257" s="17"/>
      <c r="H257" s="17"/>
      <c r="I257" s="17"/>
      <c r="J257" s="17"/>
      <c r="K257" s="17"/>
      <c r="L257" s="17"/>
      <c r="M257" s="17"/>
      <c r="N257" s="17"/>
      <c r="O257" s="17"/>
    </row>
    <row r="258" spans="2:15" x14ac:dyDescent="0.2">
      <c r="B258" s="17"/>
      <c r="C258" s="17"/>
      <c r="D258" s="17"/>
      <c r="E258" s="17"/>
      <c r="F258" s="17"/>
      <c r="G258" s="17"/>
      <c r="H258" s="17"/>
      <c r="I258" s="17"/>
      <c r="J258" s="17"/>
      <c r="K258" s="17"/>
      <c r="L258" s="17"/>
      <c r="M258" s="17"/>
      <c r="N258" s="17"/>
      <c r="O258" s="17"/>
    </row>
    <row r="259" spans="2:15" x14ac:dyDescent="0.2">
      <c r="B259" s="17"/>
      <c r="C259" s="17"/>
      <c r="D259" s="17"/>
      <c r="E259" s="17"/>
      <c r="F259" s="17"/>
      <c r="G259" s="17"/>
      <c r="H259" s="17"/>
      <c r="I259" s="17"/>
      <c r="J259" s="17"/>
      <c r="K259" s="17"/>
      <c r="L259" s="17"/>
      <c r="M259" s="17"/>
      <c r="N259" s="17"/>
      <c r="O259" s="17"/>
    </row>
    <row r="260" spans="2:15" x14ac:dyDescent="0.2">
      <c r="B260" s="17"/>
      <c r="C260" s="17"/>
      <c r="D260" s="17"/>
      <c r="E260" s="17"/>
      <c r="F260" s="17"/>
      <c r="G260" s="17"/>
      <c r="H260" s="17"/>
      <c r="I260" s="17"/>
      <c r="J260" s="17"/>
      <c r="K260" s="17"/>
      <c r="L260" s="17"/>
      <c r="M260" s="17"/>
      <c r="N260" s="17"/>
      <c r="O260" s="17"/>
    </row>
    <row r="261" spans="2:15" x14ac:dyDescent="0.2">
      <c r="B261" s="17"/>
      <c r="C261" s="17"/>
      <c r="D261" s="17"/>
      <c r="E261" s="17"/>
      <c r="F261" s="17"/>
      <c r="G261" s="17"/>
      <c r="H261" s="17"/>
      <c r="I261" s="17"/>
      <c r="J261" s="17"/>
      <c r="K261" s="17"/>
      <c r="L261" s="17"/>
      <c r="M261" s="17"/>
      <c r="N261" s="17"/>
      <c r="O261" s="17"/>
    </row>
    <row r="262" spans="2:15" x14ac:dyDescent="0.2">
      <c r="B262" s="17"/>
      <c r="C262" s="17"/>
      <c r="D262" s="17"/>
      <c r="E262" s="17"/>
      <c r="F262" s="17"/>
      <c r="G262" s="17"/>
      <c r="H262" s="17"/>
      <c r="I262" s="17"/>
      <c r="J262" s="17"/>
      <c r="K262" s="17"/>
      <c r="L262" s="17"/>
      <c r="M262" s="17"/>
      <c r="N262" s="17"/>
      <c r="O262" s="17"/>
    </row>
    <row r="263" spans="2:15" x14ac:dyDescent="0.2">
      <c r="B263" s="17"/>
      <c r="C263" s="17"/>
      <c r="D263" s="17"/>
      <c r="E263" s="17"/>
      <c r="F263" s="17"/>
      <c r="G263" s="17"/>
      <c r="H263" s="17"/>
      <c r="I263" s="17"/>
      <c r="J263" s="17"/>
      <c r="K263" s="17"/>
      <c r="L263" s="17"/>
      <c r="M263" s="17"/>
      <c r="N263" s="17"/>
      <c r="O263" s="17"/>
    </row>
    <row r="264" spans="2:15" x14ac:dyDescent="0.2">
      <c r="B264" s="17"/>
      <c r="C264" s="17"/>
      <c r="D264" s="17"/>
      <c r="E264" s="17"/>
      <c r="F264" s="17"/>
      <c r="G264" s="17"/>
      <c r="H264" s="17"/>
      <c r="I264" s="17"/>
      <c r="J264" s="17"/>
      <c r="K264" s="17"/>
      <c r="L264" s="17"/>
      <c r="M264" s="17"/>
      <c r="N264" s="17"/>
      <c r="O264" s="17"/>
    </row>
    <row r="265" spans="2:15" x14ac:dyDescent="0.2">
      <c r="B265" s="17"/>
      <c r="C265" s="17"/>
      <c r="D265" s="17"/>
      <c r="E265" s="17"/>
      <c r="F265" s="17"/>
      <c r="G265" s="17"/>
      <c r="H265" s="17"/>
      <c r="I265" s="17"/>
      <c r="J265" s="17"/>
      <c r="K265" s="17"/>
      <c r="L265" s="17"/>
      <c r="M265" s="17"/>
      <c r="N265" s="17"/>
      <c r="O265" s="17"/>
    </row>
    <row r="266" spans="2:15" x14ac:dyDescent="0.2">
      <c r="B266" s="17"/>
      <c r="C266" s="17"/>
      <c r="D266" s="17"/>
      <c r="E266" s="17"/>
      <c r="F266" s="17"/>
      <c r="G266" s="17"/>
      <c r="H266" s="17"/>
      <c r="I266" s="17"/>
      <c r="J266" s="17"/>
      <c r="K266" s="17"/>
      <c r="L266" s="17"/>
      <c r="M266" s="17"/>
      <c r="N266" s="17"/>
      <c r="O266" s="17"/>
    </row>
    <row r="267" spans="2:15" x14ac:dyDescent="0.2">
      <c r="B267" s="17"/>
      <c r="C267" s="17"/>
      <c r="D267" s="17"/>
      <c r="E267" s="17"/>
      <c r="F267" s="17"/>
      <c r="G267" s="17"/>
      <c r="H267" s="17"/>
      <c r="I267" s="17"/>
      <c r="J267" s="17"/>
      <c r="K267" s="17"/>
      <c r="L267" s="17"/>
      <c r="M267" s="17"/>
      <c r="N267" s="17"/>
      <c r="O267" s="17"/>
    </row>
    <row r="268" spans="2:15" x14ac:dyDescent="0.2">
      <c r="B268" s="17"/>
      <c r="C268" s="17"/>
      <c r="D268" s="17"/>
      <c r="E268" s="17"/>
      <c r="F268" s="17"/>
      <c r="G268" s="17"/>
      <c r="H268" s="17"/>
      <c r="I268" s="17"/>
      <c r="J268" s="17"/>
      <c r="K268" s="17"/>
      <c r="L268" s="17"/>
      <c r="M268" s="17"/>
      <c r="N268" s="17"/>
      <c r="O268" s="17"/>
    </row>
    <row r="269" spans="2:15" x14ac:dyDescent="0.2">
      <c r="B269" s="17"/>
      <c r="C269" s="17"/>
      <c r="D269" s="17"/>
      <c r="E269" s="17"/>
      <c r="F269" s="17"/>
      <c r="G269" s="17"/>
      <c r="H269" s="17"/>
      <c r="I269" s="17"/>
      <c r="J269" s="17"/>
      <c r="K269" s="17"/>
      <c r="L269" s="17"/>
      <c r="M269" s="17"/>
      <c r="N269" s="17"/>
      <c r="O269" s="17"/>
    </row>
    <row r="270" spans="2:15" x14ac:dyDescent="0.2">
      <c r="B270" s="17"/>
      <c r="C270" s="17"/>
      <c r="D270" s="17"/>
      <c r="E270" s="17"/>
      <c r="F270" s="17"/>
      <c r="G270" s="17"/>
      <c r="H270" s="17"/>
      <c r="I270" s="17"/>
      <c r="J270" s="17"/>
      <c r="K270" s="17"/>
      <c r="L270" s="17"/>
      <c r="M270" s="17"/>
      <c r="N270" s="17"/>
      <c r="O270" s="17"/>
    </row>
    <row r="271" spans="2:15" x14ac:dyDescent="0.2">
      <c r="B271" s="17"/>
      <c r="C271" s="17"/>
      <c r="D271" s="17"/>
      <c r="E271" s="17"/>
      <c r="F271" s="17"/>
      <c r="G271" s="17"/>
      <c r="H271" s="17"/>
      <c r="I271" s="17"/>
      <c r="J271" s="17"/>
      <c r="K271" s="17"/>
      <c r="L271" s="17"/>
      <c r="M271" s="17"/>
      <c r="N271" s="17"/>
      <c r="O271" s="17"/>
    </row>
    <row r="272" spans="2:15" x14ac:dyDescent="0.2">
      <c r="B272" s="17"/>
      <c r="C272" s="17"/>
      <c r="D272" s="17"/>
      <c r="E272" s="17"/>
      <c r="F272" s="17"/>
      <c r="G272" s="17"/>
      <c r="H272" s="17"/>
      <c r="I272" s="17"/>
      <c r="J272" s="17"/>
      <c r="K272" s="17"/>
      <c r="L272" s="17"/>
      <c r="M272" s="17"/>
      <c r="N272" s="17"/>
      <c r="O272" s="17"/>
    </row>
    <row r="273" spans="2:15" x14ac:dyDescent="0.2">
      <c r="B273" s="17"/>
      <c r="C273" s="17"/>
      <c r="D273" s="17"/>
      <c r="E273" s="17"/>
      <c r="F273" s="17"/>
      <c r="G273" s="17"/>
      <c r="H273" s="17"/>
      <c r="I273" s="17"/>
      <c r="J273" s="17"/>
      <c r="K273" s="17"/>
      <c r="L273" s="17"/>
      <c r="M273" s="17"/>
      <c r="N273" s="17"/>
      <c r="O273" s="17"/>
    </row>
    <row r="274" spans="2:15" x14ac:dyDescent="0.2">
      <c r="B274" s="17"/>
      <c r="C274" s="17"/>
      <c r="D274" s="17"/>
      <c r="E274" s="17"/>
      <c r="F274" s="17"/>
      <c r="G274" s="17"/>
      <c r="H274" s="17"/>
      <c r="I274" s="17"/>
      <c r="J274" s="17"/>
      <c r="K274" s="17"/>
      <c r="L274" s="17"/>
      <c r="M274" s="17"/>
      <c r="N274" s="17"/>
      <c r="O274" s="17"/>
    </row>
    <row r="275" spans="2:15" x14ac:dyDescent="0.2">
      <c r="B275" s="17"/>
      <c r="C275" s="17"/>
      <c r="D275" s="17"/>
      <c r="E275" s="17"/>
      <c r="F275" s="17"/>
      <c r="G275" s="17"/>
      <c r="H275" s="17"/>
      <c r="I275" s="17"/>
      <c r="J275" s="17"/>
      <c r="K275" s="17"/>
      <c r="L275" s="17"/>
      <c r="M275" s="17"/>
      <c r="N275" s="17"/>
      <c r="O275" s="17"/>
    </row>
    <row r="276" spans="2:15" x14ac:dyDescent="0.2">
      <c r="B276" s="17"/>
      <c r="C276" s="17"/>
      <c r="D276" s="17"/>
      <c r="E276" s="17"/>
      <c r="F276" s="17"/>
      <c r="G276" s="17"/>
      <c r="H276" s="17"/>
      <c r="I276" s="17"/>
      <c r="J276" s="17"/>
      <c r="K276" s="17"/>
      <c r="L276" s="17"/>
      <c r="M276" s="17"/>
      <c r="N276" s="17"/>
      <c r="O276" s="17"/>
    </row>
    <row r="277" spans="2:15" x14ac:dyDescent="0.2">
      <c r="B277" s="17"/>
      <c r="C277" s="17"/>
      <c r="D277" s="17"/>
      <c r="E277" s="17"/>
      <c r="F277" s="17"/>
      <c r="G277" s="17"/>
      <c r="H277" s="17"/>
      <c r="I277" s="17"/>
      <c r="J277" s="17"/>
      <c r="K277" s="17"/>
      <c r="L277" s="17"/>
      <c r="M277" s="17"/>
      <c r="N277" s="17"/>
      <c r="O277" s="17"/>
    </row>
    <row r="278" spans="2:15" x14ac:dyDescent="0.2">
      <c r="B278" s="17"/>
      <c r="C278" s="17"/>
      <c r="D278" s="17"/>
      <c r="E278" s="17"/>
      <c r="F278" s="17"/>
      <c r="G278" s="17"/>
      <c r="H278" s="17"/>
      <c r="I278" s="17"/>
      <c r="J278" s="17"/>
      <c r="K278" s="17"/>
      <c r="L278" s="17"/>
      <c r="M278" s="17"/>
      <c r="N278" s="17"/>
      <c r="O278" s="17"/>
    </row>
    <row r="279" spans="2:15" x14ac:dyDescent="0.2">
      <c r="B279" s="17"/>
      <c r="C279" s="17"/>
      <c r="D279" s="17"/>
      <c r="E279" s="17"/>
      <c r="F279" s="17"/>
      <c r="G279" s="17"/>
      <c r="H279" s="17"/>
      <c r="I279" s="17"/>
      <c r="J279" s="17"/>
      <c r="K279" s="17"/>
      <c r="L279" s="17"/>
      <c r="M279" s="17"/>
      <c r="N279" s="17"/>
      <c r="O279" s="17"/>
    </row>
    <row r="280" spans="2:15" x14ac:dyDescent="0.2">
      <c r="B280" s="17"/>
      <c r="C280" s="17"/>
      <c r="D280" s="17"/>
      <c r="E280" s="17"/>
      <c r="F280" s="17"/>
      <c r="G280" s="17"/>
      <c r="H280" s="17"/>
      <c r="I280" s="17"/>
      <c r="J280" s="17"/>
      <c r="K280" s="17"/>
      <c r="L280" s="17"/>
      <c r="M280" s="17"/>
      <c r="N280" s="17"/>
      <c r="O280" s="17"/>
    </row>
    <row r="281" spans="2:15" x14ac:dyDescent="0.2">
      <c r="B281" s="17"/>
      <c r="C281" s="17"/>
      <c r="D281" s="17"/>
      <c r="E281" s="17"/>
      <c r="F281" s="17"/>
      <c r="G281" s="17"/>
      <c r="H281" s="17"/>
      <c r="I281" s="17"/>
      <c r="J281" s="17"/>
      <c r="K281" s="17"/>
      <c r="L281" s="17"/>
      <c r="M281" s="17"/>
      <c r="N281" s="17"/>
      <c r="O281" s="17"/>
    </row>
    <row r="282" spans="2:15" x14ac:dyDescent="0.2">
      <c r="B282" s="17"/>
      <c r="C282" s="17"/>
      <c r="D282" s="17"/>
      <c r="E282" s="17"/>
      <c r="F282" s="17"/>
      <c r="G282" s="17"/>
      <c r="H282" s="17"/>
      <c r="I282" s="17"/>
      <c r="J282" s="17"/>
      <c r="K282" s="17"/>
      <c r="L282" s="17"/>
      <c r="M282" s="17"/>
      <c r="N282" s="17"/>
      <c r="O282" s="17"/>
    </row>
    <row r="283" spans="2:15" x14ac:dyDescent="0.2">
      <c r="B283" s="17"/>
      <c r="C283" s="17"/>
      <c r="D283" s="17"/>
      <c r="E283" s="17"/>
      <c r="F283" s="17"/>
      <c r="G283" s="17"/>
      <c r="H283" s="17"/>
      <c r="I283" s="17"/>
      <c r="J283" s="17"/>
      <c r="K283" s="17"/>
      <c r="L283" s="17"/>
      <c r="M283" s="17"/>
      <c r="N283" s="17"/>
      <c r="O283" s="17"/>
    </row>
    <row r="284" spans="2:15" x14ac:dyDescent="0.2">
      <c r="B284" s="17"/>
      <c r="C284" s="17"/>
      <c r="D284" s="17"/>
      <c r="E284" s="17"/>
      <c r="F284" s="17"/>
      <c r="G284" s="17"/>
      <c r="H284" s="17"/>
      <c r="I284" s="17"/>
      <c r="J284" s="17"/>
      <c r="K284" s="17"/>
      <c r="L284" s="17"/>
      <c r="M284" s="17"/>
      <c r="N284" s="17"/>
      <c r="O284" s="17"/>
    </row>
    <row r="285" spans="2:15" x14ac:dyDescent="0.2">
      <c r="B285" s="17"/>
      <c r="C285" s="17"/>
      <c r="D285" s="17"/>
      <c r="E285" s="17"/>
      <c r="F285" s="17"/>
      <c r="G285" s="17"/>
      <c r="H285" s="17"/>
      <c r="I285" s="17"/>
      <c r="J285" s="17"/>
      <c r="K285" s="17"/>
      <c r="L285" s="17"/>
      <c r="M285" s="17"/>
      <c r="N285" s="17"/>
      <c r="O285" s="17"/>
    </row>
    <row r="286" spans="2:15" x14ac:dyDescent="0.2">
      <c r="B286" s="17"/>
      <c r="C286" s="17"/>
      <c r="D286" s="17"/>
      <c r="E286" s="17"/>
      <c r="F286" s="17"/>
      <c r="G286" s="17"/>
      <c r="H286" s="17"/>
      <c r="I286" s="17"/>
      <c r="J286" s="17"/>
      <c r="K286" s="17"/>
      <c r="L286" s="17"/>
      <c r="M286" s="17"/>
      <c r="N286" s="17"/>
      <c r="O286" s="17"/>
    </row>
    <row r="287" spans="2:15" x14ac:dyDescent="0.2">
      <c r="B287" s="17"/>
      <c r="C287" s="17"/>
      <c r="D287" s="17"/>
      <c r="E287" s="17"/>
      <c r="F287" s="17"/>
      <c r="G287" s="17"/>
      <c r="H287" s="17"/>
      <c r="I287" s="17"/>
      <c r="J287" s="17"/>
      <c r="K287" s="17"/>
      <c r="L287" s="17"/>
      <c r="M287" s="17"/>
      <c r="N287" s="17"/>
      <c r="O287" s="17"/>
    </row>
    <row r="288" spans="2:15" x14ac:dyDescent="0.2">
      <c r="B288" s="17"/>
      <c r="C288" s="17"/>
      <c r="D288" s="17"/>
      <c r="E288" s="17"/>
      <c r="F288" s="17"/>
      <c r="G288" s="17"/>
      <c r="H288" s="17"/>
      <c r="I288" s="17"/>
      <c r="J288" s="17"/>
      <c r="K288" s="17"/>
      <c r="L288" s="17"/>
      <c r="M288" s="17"/>
      <c r="N288" s="17"/>
      <c r="O288" s="17"/>
    </row>
    <row r="289" spans="2:15" x14ac:dyDescent="0.2">
      <c r="B289" s="17"/>
      <c r="C289" s="17"/>
      <c r="D289" s="17"/>
      <c r="E289" s="17"/>
      <c r="F289" s="17"/>
      <c r="G289" s="17"/>
      <c r="H289" s="17"/>
      <c r="I289" s="17"/>
      <c r="J289" s="17"/>
      <c r="K289" s="17"/>
      <c r="L289" s="17"/>
      <c r="M289" s="17"/>
      <c r="N289" s="17"/>
      <c r="O289" s="17"/>
    </row>
    <row r="290" spans="2:15" x14ac:dyDescent="0.2">
      <c r="B290" s="17"/>
      <c r="C290" s="17"/>
      <c r="D290" s="17"/>
      <c r="E290" s="17"/>
      <c r="F290" s="17"/>
      <c r="G290" s="17"/>
      <c r="H290" s="17"/>
      <c r="I290" s="17"/>
      <c r="J290" s="17"/>
      <c r="K290" s="17"/>
      <c r="L290" s="17"/>
      <c r="M290" s="17"/>
      <c r="N290" s="17"/>
      <c r="O290" s="17"/>
    </row>
    <row r="291" spans="2:15" x14ac:dyDescent="0.2">
      <c r="B291" s="17"/>
      <c r="C291" s="17"/>
      <c r="D291" s="17"/>
      <c r="E291" s="17"/>
      <c r="F291" s="17"/>
      <c r="G291" s="17"/>
      <c r="H291" s="17"/>
      <c r="I291" s="17"/>
      <c r="J291" s="17"/>
      <c r="K291" s="17"/>
      <c r="L291" s="17"/>
      <c r="M291" s="17"/>
      <c r="N291" s="17"/>
      <c r="O291" s="17"/>
    </row>
    <row r="292" spans="2:15" x14ac:dyDescent="0.2">
      <c r="B292" s="17"/>
      <c r="C292" s="17"/>
      <c r="D292" s="17"/>
      <c r="E292" s="17"/>
      <c r="F292" s="17"/>
      <c r="G292" s="17"/>
      <c r="H292" s="17"/>
      <c r="I292" s="17"/>
      <c r="J292" s="17"/>
      <c r="K292" s="17"/>
      <c r="L292" s="17"/>
      <c r="M292" s="17"/>
      <c r="N292" s="17"/>
      <c r="O292" s="17"/>
    </row>
    <row r="293" spans="2:15" x14ac:dyDescent="0.2">
      <c r="B293" s="17"/>
      <c r="C293" s="17"/>
      <c r="D293" s="17"/>
      <c r="E293" s="17"/>
      <c r="F293" s="17"/>
      <c r="G293" s="17"/>
      <c r="H293" s="17"/>
      <c r="I293" s="17"/>
      <c r="J293" s="17"/>
      <c r="K293" s="17"/>
      <c r="L293" s="17"/>
      <c r="M293" s="17"/>
      <c r="N293" s="17"/>
      <c r="O293" s="17"/>
    </row>
    <row r="294" spans="2:15" x14ac:dyDescent="0.2">
      <c r="B294" s="17"/>
      <c r="C294" s="17"/>
      <c r="D294" s="17"/>
      <c r="E294" s="17"/>
      <c r="F294" s="17"/>
      <c r="G294" s="17"/>
      <c r="H294" s="17"/>
      <c r="I294" s="17"/>
      <c r="J294" s="17"/>
      <c r="K294" s="17"/>
      <c r="L294" s="17"/>
      <c r="M294" s="17"/>
      <c r="N294" s="17"/>
      <c r="O294" s="17"/>
    </row>
    <row r="295" spans="2:15" x14ac:dyDescent="0.2">
      <c r="B295" s="17"/>
      <c r="C295" s="17"/>
      <c r="D295" s="17"/>
      <c r="E295" s="17"/>
      <c r="F295" s="17"/>
      <c r="G295" s="17"/>
      <c r="H295" s="17"/>
      <c r="I295" s="17"/>
      <c r="J295" s="17"/>
      <c r="K295" s="17"/>
      <c r="L295" s="17"/>
      <c r="M295" s="17"/>
      <c r="N295" s="17"/>
      <c r="O295" s="17"/>
    </row>
    <row r="296" spans="2:15" x14ac:dyDescent="0.2">
      <c r="B296" s="17"/>
      <c r="C296" s="17"/>
      <c r="D296" s="17"/>
      <c r="E296" s="17"/>
      <c r="F296" s="17"/>
      <c r="G296" s="17"/>
      <c r="H296" s="17"/>
      <c r="I296" s="17"/>
      <c r="J296" s="17"/>
      <c r="K296" s="17"/>
      <c r="L296" s="17"/>
      <c r="M296" s="17"/>
      <c r="N296" s="17"/>
      <c r="O296" s="17"/>
    </row>
    <row r="297" spans="2:15" x14ac:dyDescent="0.2">
      <c r="B297" s="17"/>
      <c r="C297" s="17"/>
      <c r="D297" s="17"/>
      <c r="E297" s="17"/>
      <c r="F297" s="17"/>
      <c r="G297" s="17"/>
      <c r="H297" s="17"/>
      <c r="I297" s="17"/>
      <c r="J297" s="17"/>
      <c r="K297" s="17"/>
      <c r="L297" s="17"/>
      <c r="M297" s="17"/>
      <c r="N297" s="17"/>
      <c r="O297" s="17"/>
    </row>
    <row r="298" spans="2:15" x14ac:dyDescent="0.2">
      <c r="B298" s="17"/>
      <c r="C298" s="17"/>
      <c r="D298" s="17"/>
      <c r="E298" s="17"/>
      <c r="F298" s="17"/>
      <c r="G298" s="17"/>
      <c r="H298" s="17"/>
      <c r="I298" s="17"/>
      <c r="J298" s="17"/>
      <c r="K298" s="17"/>
      <c r="L298" s="17"/>
      <c r="M298" s="17"/>
      <c r="N298" s="17"/>
      <c r="O298" s="17"/>
    </row>
    <row r="299" spans="2:15" x14ac:dyDescent="0.2">
      <c r="B299" s="17"/>
      <c r="C299" s="17"/>
      <c r="D299" s="17"/>
      <c r="E299" s="17"/>
      <c r="F299" s="17"/>
      <c r="G299" s="17"/>
      <c r="H299" s="17"/>
      <c r="I299" s="17"/>
      <c r="J299" s="17"/>
      <c r="K299" s="17"/>
      <c r="L299" s="17"/>
      <c r="M299" s="17"/>
      <c r="N299" s="17"/>
      <c r="O299" s="17"/>
    </row>
    <row r="300" spans="2:15" x14ac:dyDescent="0.2">
      <c r="B300" s="17"/>
      <c r="C300" s="17"/>
      <c r="D300" s="17"/>
      <c r="E300" s="17"/>
      <c r="F300" s="17"/>
      <c r="G300" s="17"/>
      <c r="H300" s="17"/>
      <c r="I300" s="17"/>
      <c r="J300" s="17"/>
      <c r="K300" s="17"/>
      <c r="L300" s="17"/>
      <c r="M300" s="17"/>
      <c r="N300" s="17"/>
      <c r="O300" s="17"/>
    </row>
    <row r="301" spans="2:15" x14ac:dyDescent="0.2">
      <c r="B301" s="17"/>
      <c r="C301" s="17"/>
      <c r="D301" s="17"/>
      <c r="E301" s="17"/>
      <c r="F301" s="17"/>
      <c r="G301" s="17"/>
      <c r="H301" s="17"/>
      <c r="I301" s="17"/>
      <c r="J301" s="17"/>
      <c r="K301" s="17"/>
      <c r="L301" s="17"/>
      <c r="M301" s="17"/>
      <c r="N301" s="17"/>
      <c r="O301" s="17"/>
    </row>
    <row r="302" spans="2:15" x14ac:dyDescent="0.2">
      <c r="B302" s="17"/>
      <c r="C302" s="17"/>
      <c r="D302" s="17"/>
      <c r="E302" s="17"/>
      <c r="F302" s="17"/>
      <c r="G302" s="17"/>
      <c r="H302" s="17"/>
      <c r="I302" s="17"/>
      <c r="J302" s="17"/>
      <c r="K302" s="17"/>
      <c r="L302" s="17"/>
      <c r="M302" s="17"/>
      <c r="N302" s="17"/>
      <c r="O302" s="17"/>
    </row>
    <row r="303" spans="2:15" x14ac:dyDescent="0.2">
      <c r="B303" s="17"/>
      <c r="C303" s="17"/>
      <c r="D303" s="17"/>
      <c r="E303" s="17"/>
      <c r="F303" s="17"/>
      <c r="G303" s="17"/>
      <c r="H303" s="17"/>
      <c r="I303" s="17"/>
      <c r="J303" s="17"/>
      <c r="K303" s="17"/>
      <c r="L303" s="17"/>
      <c r="M303" s="17"/>
      <c r="N303" s="17"/>
      <c r="O303" s="17"/>
    </row>
    <row r="304" spans="2:15" x14ac:dyDescent="0.2">
      <c r="B304" s="17"/>
      <c r="C304" s="17"/>
      <c r="D304" s="17"/>
      <c r="E304" s="17"/>
      <c r="F304" s="17"/>
      <c r="G304" s="17"/>
      <c r="H304" s="17"/>
      <c r="I304" s="17"/>
      <c r="J304" s="17"/>
      <c r="K304" s="17"/>
      <c r="L304" s="17"/>
      <c r="M304" s="17"/>
      <c r="N304" s="17"/>
      <c r="O304" s="17"/>
    </row>
    <row r="305" spans="2:15" x14ac:dyDescent="0.2">
      <c r="B305" s="17"/>
      <c r="C305" s="17"/>
      <c r="D305" s="17"/>
      <c r="E305" s="17"/>
      <c r="F305" s="17"/>
      <c r="G305" s="17"/>
      <c r="H305" s="17"/>
      <c r="I305" s="17"/>
      <c r="J305" s="17"/>
      <c r="K305" s="17"/>
      <c r="L305" s="17"/>
      <c r="M305" s="17"/>
      <c r="N305" s="17"/>
      <c r="O305" s="17"/>
    </row>
    <row r="306" spans="2:15" x14ac:dyDescent="0.2">
      <c r="B306" s="17"/>
      <c r="C306" s="17"/>
      <c r="D306" s="17"/>
      <c r="E306" s="17"/>
      <c r="F306" s="17"/>
      <c r="G306" s="17"/>
      <c r="H306" s="17"/>
      <c r="I306" s="17"/>
      <c r="J306" s="17"/>
      <c r="K306" s="17"/>
      <c r="L306" s="17"/>
      <c r="M306" s="17"/>
      <c r="N306" s="17"/>
      <c r="O306" s="17"/>
    </row>
    <row r="307" spans="2:15" x14ac:dyDescent="0.2">
      <c r="B307" s="17"/>
      <c r="C307" s="17"/>
      <c r="D307" s="17"/>
      <c r="E307" s="17"/>
      <c r="F307" s="17"/>
      <c r="G307" s="17"/>
      <c r="H307" s="17"/>
      <c r="I307" s="17"/>
      <c r="J307" s="17"/>
      <c r="K307" s="17"/>
      <c r="L307" s="17"/>
      <c r="M307" s="17"/>
      <c r="N307" s="17"/>
      <c r="O307" s="17"/>
    </row>
    <row r="308" spans="2:15" x14ac:dyDescent="0.2">
      <c r="B308" s="17"/>
      <c r="C308" s="17"/>
      <c r="D308" s="17"/>
      <c r="E308" s="17"/>
      <c r="F308" s="17"/>
      <c r="G308" s="17"/>
      <c r="H308" s="17"/>
      <c r="I308" s="17"/>
      <c r="J308" s="17"/>
      <c r="K308" s="17"/>
      <c r="L308" s="17"/>
      <c r="M308" s="17"/>
      <c r="N308" s="17"/>
      <c r="O308" s="17"/>
    </row>
    <row r="309" spans="2:15" x14ac:dyDescent="0.2">
      <c r="B309" s="17"/>
      <c r="C309" s="17"/>
      <c r="D309" s="17"/>
      <c r="E309" s="17"/>
      <c r="F309" s="17"/>
      <c r="G309" s="17"/>
      <c r="H309" s="17"/>
      <c r="I309" s="17"/>
      <c r="J309" s="17"/>
      <c r="K309" s="17"/>
      <c r="L309" s="17"/>
      <c r="M309" s="17"/>
      <c r="N309" s="17"/>
      <c r="O309" s="17"/>
    </row>
    <row r="310" spans="2:15" x14ac:dyDescent="0.2">
      <c r="B310" s="17"/>
      <c r="C310" s="17"/>
      <c r="D310" s="17"/>
      <c r="E310" s="17"/>
      <c r="F310" s="17"/>
      <c r="G310" s="17"/>
      <c r="H310" s="17"/>
      <c r="I310" s="17"/>
      <c r="J310" s="17"/>
      <c r="K310" s="17"/>
      <c r="L310" s="17"/>
      <c r="M310" s="17"/>
      <c r="N310" s="17"/>
      <c r="O310" s="17"/>
    </row>
    <row r="311" spans="2:15" x14ac:dyDescent="0.2">
      <c r="B311" s="17"/>
      <c r="C311" s="17"/>
      <c r="D311" s="17"/>
      <c r="E311" s="17"/>
      <c r="F311" s="17"/>
      <c r="G311" s="17"/>
      <c r="H311" s="17"/>
      <c r="I311" s="17"/>
      <c r="J311" s="17"/>
      <c r="K311" s="17"/>
      <c r="L311" s="17"/>
      <c r="M311" s="17"/>
      <c r="N311" s="17"/>
      <c r="O311" s="17"/>
    </row>
    <row r="312" spans="2:15" x14ac:dyDescent="0.2">
      <c r="B312" s="17"/>
      <c r="C312" s="17"/>
      <c r="D312" s="17"/>
      <c r="E312" s="17"/>
      <c r="F312" s="17"/>
      <c r="G312" s="17"/>
      <c r="H312" s="17"/>
      <c r="I312" s="17"/>
      <c r="J312" s="17"/>
      <c r="K312" s="17"/>
      <c r="L312" s="17"/>
      <c r="M312" s="17"/>
      <c r="N312" s="17"/>
      <c r="O312" s="17"/>
    </row>
    <row r="313" spans="2:15" x14ac:dyDescent="0.2">
      <c r="B313" s="17"/>
      <c r="C313" s="17"/>
      <c r="D313" s="17"/>
      <c r="E313" s="17"/>
      <c r="F313" s="17"/>
      <c r="G313" s="17"/>
      <c r="H313" s="17"/>
      <c r="I313" s="17"/>
      <c r="J313" s="17"/>
      <c r="K313" s="17"/>
      <c r="L313" s="17"/>
      <c r="M313" s="17"/>
      <c r="N313" s="17"/>
      <c r="O313" s="17"/>
    </row>
    <row r="314" spans="2:15" x14ac:dyDescent="0.2">
      <c r="B314" s="17"/>
      <c r="C314" s="17"/>
      <c r="D314" s="17"/>
      <c r="E314" s="17"/>
      <c r="F314" s="17"/>
      <c r="G314" s="17"/>
      <c r="H314" s="17"/>
      <c r="I314" s="17"/>
      <c r="J314" s="17"/>
      <c r="K314" s="17"/>
      <c r="L314" s="17"/>
      <c r="M314" s="17"/>
      <c r="N314" s="17"/>
      <c r="O314" s="17"/>
    </row>
    <row r="315" spans="2:15" x14ac:dyDescent="0.2">
      <c r="B315" s="17"/>
      <c r="C315" s="17"/>
      <c r="D315" s="17"/>
      <c r="E315" s="17"/>
      <c r="F315" s="17"/>
      <c r="G315" s="17"/>
      <c r="H315" s="17"/>
      <c r="I315" s="17"/>
      <c r="J315" s="17"/>
      <c r="K315" s="17"/>
      <c r="L315" s="17"/>
      <c r="M315" s="17"/>
      <c r="N315" s="17"/>
      <c r="O315" s="17"/>
    </row>
    <row r="316" spans="2:15" x14ac:dyDescent="0.2">
      <c r="B316" s="17"/>
      <c r="C316" s="17"/>
      <c r="D316" s="17"/>
      <c r="E316" s="17"/>
      <c r="F316" s="17"/>
      <c r="G316" s="17"/>
      <c r="H316" s="17"/>
      <c r="I316" s="17"/>
      <c r="J316" s="17"/>
      <c r="K316" s="17"/>
      <c r="L316" s="17"/>
      <c r="M316" s="17"/>
      <c r="N316" s="17"/>
      <c r="O316" s="17"/>
    </row>
    <row r="317" spans="2:15" x14ac:dyDescent="0.2">
      <c r="B317" s="17"/>
      <c r="C317" s="17"/>
      <c r="D317" s="17"/>
      <c r="E317" s="17"/>
      <c r="F317" s="17"/>
      <c r="G317" s="17"/>
      <c r="H317" s="17"/>
      <c r="I317" s="17"/>
      <c r="J317" s="17"/>
      <c r="K317" s="17"/>
      <c r="L317" s="17"/>
      <c r="M317" s="17"/>
      <c r="N317" s="17"/>
      <c r="O317" s="17"/>
    </row>
    <row r="318" spans="2:15" x14ac:dyDescent="0.2">
      <c r="B318" s="17"/>
      <c r="C318" s="17"/>
      <c r="D318" s="17"/>
      <c r="E318" s="17"/>
      <c r="F318" s="17"/>
      <c r="G318" s="17"/>
      <c r="H318" s="17"/>
      <c r="I318" s="17"/>
      <c r="J318" s="17"/>
      <c r="K318" s="17"/>
      <c r="L318" s="17"/>
      <c r="M318" s="17"/>
      <c r="N318" s="17"/>
      <c r="O318" s="17"/>
    </row>
    <row r="319" spans="2:15" x14ac:dyDescent="0.2">
      <c r="B319" s="17"/>
      <c r="C319" s="17"/>
      <c r="D319" s="17"/>
      <c r="E319" s="17"/>
      <c r="F319" s="17"/>
      <c r="G319" s="17"/>
      <c r="H319" s="17"/>
      <c r="I319" s="17"/>
      <c r="J319" s="17"/>
      <c r="K319" s="17"/>
      <c r="L319" s="17"/>
      <c r="M319" s="17"/>
      <c r="N319" s="17"/>
      <c r="O319" s="17"/>
    </row>
    <row r="320" spans="2:15" x14ac:dyDescent="0.2">
      <c r="B320" s="17"/>
      <c r="C320" s="17"/>
      <c r="D320" s="17"/>
      <c r="E320" s="17"/>
      <c r="F320" s="17"/>
      <c r="G320" s="17"/>
      <c r="H320" s="17"/>
      <c r="I320" s="17"/>
      <c r="J320" s="17"/>
      <c r="K320" s="17"/>
      <c r="L320" s="17"/>
      <c r="M320" s="17"/>
      <c r="N320" s="17"/>
      <c r="O320" s="17"/>
    </row>
    <row r="321" spans="2:15" x14ac:dyDescent="0.2">
      <c r="B321" s="17"/>
      <c r="C321" s="17"/>
      <c r="D321" s="17"/>
      <c r="E321" s="17"/>
      <c r="F321" s="17"/>
      <c r="G321" s="17"/>
      <c r="H321" s="17"/>
      <c r="I321" s="17"/>
      <c r="J321" s="17"/>
      <c r="K321" s="17"/>
      <c r="L321" s="17"/>
      <c r="M321" s="17"/>
      <c r="N321" s="17"/>
      <c r="O321" s="17"/>
    </row>
    <row r="322" spans="2:15" x14ac:dyDescent="0.2">
      <c r="B322" s="17"/>
      <c r="C322" s="17"/>
      <c r="D322" s="17"/>
      <c r="E322" s="17"/>
      <c r="F322" s="17"/>
      <c r="G322" s="17"/>
      <c r="H322" s="17"/>
      <c r="I322" s="17"/>
      <c r="J322" s="17"/>
      <c r="K322" s="17"/>
      <c r="L322" s="17"/>
      <c r="M322" s="17"/>
      <c r="N322" s="17"/>
      <c r="O322" s="17"/>
    </row>
    <row r="323" spans="2:15" x14ac:dyDescent="0.2">
      <c r="B323" s="17"/>
      <c r="C323" s="17"/>
      <c r="D323" s="17"/>
      <c r="E323" s="17"/>
      <c r="F323" s="17"/>
      <c r="G323" s="17"/>
      <c r="H323" s="17"/>
      <c r="I323" s="17"/>
      <c r="J323" s="17"/>
      <c r="K323" s="17"/>
      <c r="L323" s="17"/>
      <c r="M323" s="17"/>
      <c r="N323" s="17"/>
      <c r="O323" s="17"/>
    </row>
    <row r="324" spans="2:15" x14ac:dyDescent="0.2">
      <c r="B324" s="17"/>
      <c r="C324" s="17"/>
      <c r="D324" s="17"/>
      <c r="E324" s="17"/>
      <c r="F324" s="17"/>
      <c r="G324" s="17"/>
      <c r="H324" s="17"/>
      <c r="I324" s="17"/>
      <c r="J324" s="17"/>
      <c r="K324" s="17"/>
      <c r="L324" s="17"/>
      <c r="M324" s="17"/>
      <c r="N324" s="17"/>
      <c r="O324" s="17"/>
    </row>
    <row r="325" spans="2:15" x14ac:dyDescent="0.2">
      <c r="B325" s="17"/>
      <c r="C325" s="17"/>
      <c r="D325" s="17"/>
      <c r="E325" s="17"/>
      <c r="F325" s="17"/>
      <c r="G325" s="17"/>
      <c r="H325" s="17"/>
      <c r="I325" s="17"/>
      <c r="J325" s="17"/>
      <c r="K325" s="17"/>
      <c r="L325" s="17"/>
      <c r="M325" s="17"/>
      <c r="N325" s="17"/>
      <c r="O325" s="17"/>
    </row>
    <row r="326" spans="2:15" x14ac:dyDescent="0.2">
      <c r="B326" s="17"/>
      <c r="C326" s="17"/>
      <c r="D326" s="17"/>
      <c r="E326" s="17"/>
      <c r="F326" s="17"/>
      <c r="G326" s="17"/>
      <c r="H326" s="17"/>
      <c r="I326" s="17"/>
      <c r="J326" s="17"/>
      <c r="K326" s="17"/>
      <c r="L326" s="17"/>
      <c r="M326" s="17"/>
      <c r="N326" s="17"/>
      <c r="O326" s="17"/>
    </row>
    <row r="327" spans="2:15" x14ac:dyDescent="0.2">
      <c r="B327" s="17"/>
      <c r="C327" s="17"/>
      <c r="D327" s="17"/>
      <c r="E327" s="17"/>
      <c r="F327" s="17"/>
      <c r="G327" s="17"/>
      <c r="H327" s="17"/>
      <c r="I327" s="17"/>
      <c r="J327" s="17"/>
      <c r="K327" s="17"/>
      <c r="L327" s="17"/>
      <c r="M327" s="17"/>
      <c r="N327" s="17"/>
      <c r="O327" s="17"/>
    </row>
    <row r="328" spans="2:15" x14ac:dyDescent="0.2">
      <c r="B328" s="17"/>
      <c r="C328" s="17"/>
      <c r="D328" s="17"/>
      <c r="E328" s="17"/>
      <c r="F328" s="17"/>
      <c r="G328" s="17"/>
      <c r="H328" s="17"/>
      <c r="I328" s="17"/>
      <c r="J328" s="17"/>
      <c r="K328" s="17"/>
      <c r="L328" s="17"/>
      <c r="M328" s="17"/>
      <c r="N328" s="17"/>
      <c r="O328" s="17"/>
    </row>
    <row r="329" spans="2:15" x14ac:dyDescent="0.2">
      <c r="B329" s="17"/>
      <c r="C329" s="17"/>
      <c r="D329" s="17"/>
      <c r="E329" s="17"/>
      <c r="F329" s="17"/>
      <c r="G329" s="17"/>
      <c r="H329" s="17"/>
      <c r="I329" s="17"/>
      <c r="J329" s="17"/>
      <c r="K329" s="17"/>
      <c r="L329" s="17"/>
      <c r="M329" s="17"/>
      <c r="N329" s="17"/>
      <c r="O329" s="17"/>
    </row>
    <row r="330" spans="2:15" x14ac:dyDescent="0.2">
      <c r="B330" s="17"/>
      <c r="C330" s="17"/>
      <c r="D330" s="17"/>
      <c r="E330" s="17"/>
      <c r="F330" s="17"/>
      <c r="G330" s="17"/>
      <c r="H330" s="17"/>
      <c r="I330" s="17"/>
      <c r="J330" s="17"/>
      <c r="K330" s="17"/>
      <c r="L330" s="17"/>
      <c r="M330" s="17"/>
      <c r="N330" s="17"/>
      <c r="O330" s="17"/>
    </row>
    <row r="331" spans="2:15" x14ac:dyDescent="0.2">
      <c r="B331" s="17"/>
      <c r="C331" s="17"/>
      <c r="D331" s="17"/>
      <c r="E331" s="17"/>
      <c r="F331" s="17"/>
      <c r="G331" s="17"/>
      <c r="H331" s="17"/>
      <c r="I331" s="17"/>
      <c r="J331" s="17"/>
      <c r="K331" s="17"/>
      <c r="L331" s="17"/>
      <c r="M331" s="17"/>
      <c r="N331" s="17"/>
      <c r="O331" s="17"/>
    </row>
    <row r="332" spans="2:15" x14ac:dyDescent="0.2">
      <c r="B332" s="17"/>
      <c r="C332" s="17"/>
      <c r="D332" s="17"/>
      <c r="E332" s="17"/>
      <c r="F332" s="17"/>
      <c r="G332" s="17"/>
      <c r="H332" s="17"/>
      <c r="I332" s="17"/>
      <c r="J332" s="17"/>
      <c r="K332" s="17"/>
      <c r="L332" s="17"/>
      <c r="M332" s="17"/>
      <c r="N332" s="17"/>
      <c r="O332" s="17"/>
    </row>
    <row r="333" spans="2:15" x14ac:dyDescent="0.2">
      <c r="B333" s="17"/>
      <c r="C333" s="17"/>
      <c r="D333" s="17"/>
      <c r="E333" s="17"/>
      <c r="F333" s="17"/>
      <c r="G333" s="17"/>
      <c r="H333" s="17"/>
      <c r="I333" s="17"/>
      <c r="J333" s="17"/>
      <c r="K333" s="17"/>
      <c r="L333" s="17"/>
      <c r="M333" s="17"/>
      <c r="N333" s="17"/>
      <c r="O333" s="17"/>
    </row>
    <row r="334" spans="2:15" x14ac:dyDescent="0.2">
      <c r="B334" s="17"/>
      <c r="C334" s="17"/>
      <c r="D334" s="17"/>
      <c r="E334" s="17"/>
      <c r="F334" s="17"/>
      <c r="G334" s="17"/>
      <c r="H334" s="17"/>
      <c r="I334" s="17"/>
      <c r="J334" s="17"/>
      <c r="K334" s="17"/>
      <c r="L334" s="17"/>
      <c r="M334" s="17"/>
      <c r="N334" s="17"/>
      <c r="O334" s="17"/>
    </row>
    <row r="335" spans="2:15" x14ac:dyDescent="0.2">
      <c r="B335" s="17"/>
      <c r="C335" s="17"/>
      <c r="D335" s="17"/>
      <c r="E335" s="17"/>
      <c r="F335" s="17"/>
      <c r="G335" s="17"/>
      <c r="H335" s="17"/>
      <c r="I335" s="17"/>
      <c r="J335" s="17"/>
      <c r="K335" s="17"/>
      <c r="L335" s="17"/>
      <c r="M335" s="17"/>
      <c r="N335" s="17"/>
      <c r="O335" s="17"/>
    </row>
    <row r="336" spans="2:15" x14ac:dyDescent="0.2">
      <c r="B336" s="17"/>
      <c r="C336" s="17"/>
      <c r="D336" s="17"/>
      <c r="E336" s="17"/>
      <c r="F336" s="17"/>
      <c r="G336" s="17"/>
      <c r="H336" s="17"/>
      <c r="I336" s="17"/>
      <c r="J336" s="17"/>
      <c r="K336" s="17"/>
      <c r="L336" s="17"/>
      <c r="M336" s="17"/>
      <c r="N336" s="17"/>
      <c r="O336" s="17"/>
    </row>
    <row r="337" spans="2:15" x14ac:dyDescent="0.2">
      <c r="B337" s="17"/>
      <c r="C337" s="17"/>
      <c r="D337" s="17"/>
      <c r="E337" s="17"/>
      <c r="F337" s="17"/>
      <c r="G337" s="17"/>
      <c r="H337" s="17"/>
      <c r="I337" s="17"/>
      <c r="J337" s="17"/>
      <c r="K337" s="17"/>
      <c r="L337" s="17"/>
      <c r="M337" s="17"/>
      <c r="N337" s="17"/>
      <c r="O337" s="17"/>
    </row>
    <row r="338" spans="2:15" x14ac:dyDescent="0.2">
      <c r="B338" s="17"/>
      <c r="C338" s="17"/>
      <c r="D338" s="17"/>
      <c r="E338" s="17"/>
      <c r="F338" s="17"/>
      <c r="G338" s="17"/>
      <c r="H338" s="17"/>
      <c r="I338" s="17"/>
      <c r="J338" s="17"/>
      <c r="K338" s="17"/>
      <c r="L338" s="17"/>
      <c r="M338" s="17"/>
      <c r="N338" s="17"/>
      <c r="O338" s="17"/>
    </row>
    <row r="339" spans="2:15" x14ac:dyDescent="0.2">
      <c r="B339" s="17"/>
      <c r="C339" s="17"/>
      <c r="D339" s="17"/>
      <c r="E339" s="17"/>
      <c r="F339" s="17"/>
      <c r="G339" s="17"/>
      <c r="H339" s="17"/>
      <c r="I339" s="17"/>
      <c r="J339" s="17"/>
      <c r="K339" s="17"/>
      <c r="L339" s="17"/>
      <c r="M339" s="17"/>
      <c r="N339" s="17"/>
      <c r="O339" s="17"/>
    </row>
    <row r="340" spans="2:15" x14ac:dyDescent="0.2">
      <c r="B340" s="17"/>
      <c r="C340" s="17"/>
      <c r="D340" s="17"/>
      <c r="E340" s="17"/>
      <c r="F340" s="17"/>
      <c r="G340" s="17"/>
      <c r="H340" s="17"/>
      <c r="I340" s="17"/>
      <c r="J340" s="17"/>
      <c r="K340" s="17"/>
      <c r="L340" s="17"/>
      <c r="M340" s="17"/>
      <c r="N340" s="17"/>
      <c r="O340" s="17"/>
    </row>
    <row r="341" spans="2:15" x14ac:dyDescent="0.2">
      <c r="B341" s="17"/>
      <c r="C341" s="17"/>
      <c r="D341" s="17"/>
      <c r="E341" s="17"/>
      <c r="F341" s="17"/>
      <c r="G341" s="17"/>
      <c r="H341" s="17"/>
      <c r="I341" s="17"/>
      <c r="J341" s="17"/>
      <c r="K341" s="17"/>
      <c r="L341" s="17"/>
      <c r="M341" s="17"/>
      <c r="N341" s="17"/>
      <c r="O341" s="17"/>
    </row>
    <row r="342" spans="2:15" x14ac:dyDescent="0.2">
      <c r="B342" s="17"/>
      <c r="C342" s="17"/>
      <c r="D342" s="17"/>
      <c r="E342" s="17"/>
      <c r="F342" s="17"/>
      <c r="G342" s="17"/>
      <c r="H342" s="17"/>
      <c r="I342" s="17"/>
      <c r="J342" s="17"/>
      <c r="K342" s="17"/>
      <c r="L342" s="17"/>
      <c r="M342" s="17"/>
      <c r="N342" s="17"/>
      <c r="O342" s="17"/>
    </row>
    <row r="343" spans="2:15" x14ac:dyDescent="0.2">
      <c r="B343" s="17"/>
      <c r="C343" s="17"/>
      <c r="D343" s="17"/>
      <c r="E343" s="17"/>
      <c r="F343" s="17"/>
      <c r="G343" s="17"/>
      <c r="H343" s="17"/>
      <c r="I343" s="17"/>
      <c r="J343" s="17"/>
      <c r="K343" s="17"/>
      <c r="L343" s="17"/>
      <c r="M343" s="17"/>
      <c r="N343" s="17"/>
      <c r="O343" s="17"/>
    </row>
    <row r="344" spans="2:15" x14ac:dyDescent="0.2">
      <c r="B344" s="17"/>
      <c r="C344" s="17"/>
      <c r="D344" s="17"/>
      <c r="E344" s="17"/>
      <c r="F344" s="17"/>
      <c r="G344" s="17"/>
      <c r="H344" s="17"/>
      <c r="I344" s="17"/>
      <c r="J344" s="17"/>
      <c r="K344" s="17"/>
      <c r="L344" s="17"/>
      <c r="M344" s="17"/>
      <c r="N344" s="17"/>
      <c r="O344" s="17"/>
    </row>
    <row r="345" spans="2:15" x14ac:dyDescent="0.2">
      <c r="B345" s="17"/>
      <c r="C345" s="17"/>
      <c r="D345" s="17"/>
      <c r="E345" s="17"/>
      <c r="F345" s="17"/>
      <c r="G345" s="17"/>
      <c r="H345" s="17"/>
      <c r="I345" s="17"/>
      <c r="J345" s="17"/>
      <c r="K345" s="17"/>
      <c r="L345" s="17"/>
      <c r="M345" s="17"/>
      <c r="N345" s="17"/>
      <c r="O345" s="17"/>
    </row>
    <row r="346" spans="2:15" x14ac:dyDescent="0.2">
      <c r="B346" s="17"/>
      <c r="C346" s="17"/>
      <c r="D346" s="17"/>
      <c r="E346" s="17"/>
      <c r="F346" s="17"/>
      <c r="G346" s="17"/>
      <c r="H346" s="17"/>
      <c r="I346" s="17"/>
      <c r="J346" s="17"/>
      <c r="K346" s="17"/>
      <c r="L346" s="17"/>
      <c r="M346" s="17"/>
      <c r="N346" s="17"/>
      <c r="O346" s="17"/>
    </row>
    <row r="347" spans="2:15" x14ac:dyDescent="0.2">
      <c r="B347" s="17"/>
      <c r="C347" s="17"/>
      <c r="D347" s="17"/>
      <c r="E347" s="17"/>
      <c r="F347" s="17"/>
      <c r="G347" s="17"/>
      <c r="H347" s="17"/>
      <c r="I347" s="17"/>
      <c r="J347" s="17"/>
      <c r="K347" s="17"/>
      <c r="L347" s="17"/>
      <c r="M347" s="17"/>
      <c r="N347" s="17"/>
      <c r="O347" s="17"/>
    </row>
    <row r="348" spans="2:15" x14ac:dyDescent="0.2">
      <c r="B348" s="17"/>
      <c r="C348" s="17"/>
      <c r="D348" s="17"/>
      <c r="E348" s="17"/>
      <c r="F348" s="17"/>
      <c r="G348" s="17"/>
      <c r="H348" s="17"/>
      <c r="I348" s="17"/>
      <c r="J348" s="17"/>
      <c r="K348" s="17"/>
      <c r="L348" s="17"/>
      <c r="M348" s="17"/>
      <c r="N348" s="17"/>
      <c r="O348" s="17"/>
    </row>
    <row r="349" spans="2:15" x14ac:dyDescent="0.2">
      <c r="B349" s="17"/>
      <c r="C349" s="17"/>
      <c r="D349" s="17"/>
      <c r="E349" s="17"/>
      <c r="F349" s="17"/>
      <c r="G349" s="17"/>
      <c r="H349" s="17"/>
      <c r="I349" s="17"/>
      <c r="J349" s="17"/>
      <c r="K349" s="17"/>
      <c r="L349" s="17"/>
      <c r="M349" s="17"/>
      <c r="N349" s="17"/>
      <c r="O349" s="17"/>
    </row>
    <row r="350" spans="2:15" x14ac:dyDescent="0.2">
      <c r="B350" s="17"/>
      <c r="C350" s="17"/>
      <c r="D350" s="17"/>
      <c r="E350" s="17"/>
      <c r="F350" s="17"/>
      <c r="G350" s="17"/>
      <c r="H350" s="17"/>
      <c r="I350" s="17"/>
      <c r="J350" s="17"/>
      <c r="K350" s="17"/>
      <c r="L350" s="17"/>
      <c r="M350" s="17"/>
      <c r="N350" s="17"/>
      <c r="O350" s="17"/>
    </row>
    <row r="351" spans="2:15" x14ac:dyDescent="0.2">
      <c r="B351" s="17"/>
      <c r="C351" s="17"/>
      <c r="D351" s="17"/>
      <c r="E351" s="17"/>
      <c r="F351" s="17"/>
      <c r="G351" s="17"/>
      <c r="H351" s="17"/>
      <c r="I351" s="17"/>
      <c r="J351" s="17"/>
      <c r="K351" s="17"/>
      <c r="L351" s="17"/>
      <c r="M351" s="17"/>
      <c r="N351" s="17"/>
      <c r="O351" s="17"/>
    </row>
    <row r="352" spans="2:15" x14ac:dyDescent="0.2">
      <c r="B352" s="17"/>
      <c r="C352" s="17"/>
      <c r="D352" s="17"/>
      <c r="E352" s="17"/>
      <c r="F352" s="17"/>
      <c r="G352" s="17"/>
      <c r="H352" s="17"/>
      <c r="I352" s="17"/>
      <c r="J352" s="17"/>
      <c r="K352" s="17"/>
      <c r="L352" s="17"/>
      <c r="M352" s="17"/>
      <c r="N352" s="17"/>
      <c r="O352" s="17"/>
    </row>
    <row r="353" spans="2:15" x14ac:dyDescent="0.2">
      <c r="B353" s="17"/>
      <c r="C353" s="17"/>
      <c r="D353" s="17"/>
      <c r="E353" s="17"/>
      <c r="F353" s="17"/>
      <c r="G353" s="17"/>
      <c r="H353" s="17"/>
      <c r="I353" s="17"/>
      <c r="J353" s="17"/>
      <c r="K353" s="17"/>
      <c r="L353" s="17"/>
      <c r="M353" s="17"/>
      <c r="N353" s="17"/>
      <c r="O353" s="17"/>
    </row>
    <row r="354" spans="2:15" x14ac:dyDescent="0.2">
      <c r="B354" s="17"/>
      <c r="C354" s="17"/>
      <c r="D354" s="17"/>
      <c r="E354" s="17"/>
      <c r="F354" s="17"/>
      <c r="G354" s="17"/>
      <c r="H354" s="17"/>
      <c r="I354" s="17"/>
      <c r="J354" s="17"/>
      <c r="K354" s="17"/>
      <c r="L354" s="17"/>
      <c r="M354" s="17"/>
      <c r="N354" s="17"/>
      <c r="O354" s="17"/>
    </row>
    <row r="355" spans="2:15" x14ac:dyDescent="0.2">
      <c r="B355" s="17"/>
      <c r="C355" s="17"/>
      <c r="D355" s="17"/>
      <c r="E355" s="17"/>
      <c r="F355" s="17"/>
      <c r="G355" s="17"/>
      <c r="H355" s="17"/>
      <c r="I355" s="17"/>
      <c r="J355" s="17"/>
      <c r="K355" s="17"/>
      <c r="L355" s="17"/>
      <c r="M355" s="17"/>
      <c r="N355" s="17"/>
      <c r="O355" s="17"/>
    </row>
    <row r="356" spans="2:15" x14ac:dyDescent="0.2">
      <c r="B356" s="17"/>
      <c r="C356" s="17"/>
      <c r="D356" s="17"/>
      <c r="E356" s="17"/>
      <c r="F356" s="17"/>
      <c r="G356" s="17"/>
      <c r="H356" s="17"/>
      <c r="I356" s="17"/>
      <c r="J356" s="17"/>
      <c r="K356" s="17"/>
      <c r="L356" s="17"/>
      <c r="M356" s="17"/>
      <c r="N356" s="17"/>
      <c r="O356" s="17"/>
    </row>
    <row r="357" spans="2:15" x14ac:dyDescent="0.2">
      <c r="B357" s="17"/>
      <c r="C357" s="17"/>
      <c r="D357" s="17"/>
      <c r="E357" s="17"/>
      <c r="F357" s="17"/>
      <c r="G357" s="17"/>
      <c r="H357" s="17"/>
      <c r="I357" s="17"/>
      <c r="J357" s="17"/>
      <c r="K357" s="17"/>
      <c r="L357" s="17"/>
      <c r="M357" s="17"/>
      <c r="N357" s="17"/>
      <c r="O357" s="17"/>
    </row>
    <row r="358" spans="2:15" x14ac:dyDescent="0.2">
      <c r="B358" s="17"/>
      <c r="C358" s="17"/>
      <c r="D358" s="17"/>
      <c r="E358" s="17"/>
      <c r="F358" s="17"/>
      <c r="G358" s="17"/>
      <c r="H358" s="17"/>
      <c r="I358" s="17"/>
      <c r="J358" s="17"/>
      <c r="K358" s="17"/>
      <c r="L358" s="17"/>
      <c r="M358" s="17"/>
      <c r="N358" s="17"/>
      <c r="O358" s="17"/>
    </row>
    <row r="359" spans="2:15" x14ac:dyDescent="0.2">
      <c r="B359" s="17"/>
      <c r="C359" s="17"/>
      <c r="D359" s="17"/>
      <c r="E359" s="17"/>
      <c r="F359" s="17"/>
      <c r="G359" s="17"/>
      <c r="H359" s="17"/>
      <c r="I359" s="17"/>
      <c r="J359" s="17"/>
      <c r="K359" s="17"/>
      <c r="L359" s="17"/>
      <c r="M359" s="17"/>
      <c r="N359" s="17"/>
      <c r="O359" s="17"/>
    </row>
    <row r="360" spans="2:15" x14ac:dyDescent="0.2">
      <c r="B360" s="17"/>
      <c r="C360" s="17"/>
      <c r="D360" s="17"/>
      <c r="E360" s="17"/>
      <c r="F360" s="17"/>
      <c r="G360" s="17"/>
      <c r="H360" s="17"/>
      <c r="I360" s="17"/>
      <c r="J360" s="17"/>
      <c r="K360" s="17"/>
      <c r="L360" s="17"/>
      <c r="M360" s="17"/>
      <c r="N360" s="17"/>
      <c r="O360" s="17"/>
    </row>
    <row r="361" spans="2:15" x14ac:dyDescent="0.2">
      <c r="B361" s="17"/>
      <c r="C361" s="17"/>
      <c r="D361" s="17"/>
      <c r="E361" s="17"/>
      <c r="F361" s="17"/>
      <c r="G361" s="17"/>
      <c r="H361" s="17"/>
      <c r="I361" s="17"/>
      <c r="J361" s="17"/>
      <c r="K361" s="17"/>
      <c r="L361" s="17"/>
      <c r="M361" s="17"/>
      <c r="N361" s="17"/>
      <c r="O361" s="17"/>
    </row>
    <row r="362" spans="2:15" x14ac:dyDescent="0.2">
      <c r="B362" s="17"/>
      <c r="C362" s="17"/>
      <c r="D362" s="17"/>
      <c r="E362" s="17"/>
      <c r="F362" s="17"/>
      <c r="G362" s="17"/>
      <c r="H362" s="17"/>
      <c r="I362" s="17"/>
      <c r="J362" s="17"/>
      <c r="K362" s="17"/>
      <c r="L362" s="17"/>
      <c r="M362" s="17"/>
      <c r="N362" s="17"/>
      <c r="O362" s="17"/>
    </row>
    <row r="363" spans="2:15" x14ac:dyDescent="0.2">
      <c r="B363" s="17"/>
      <c r="C363" s="17"/>
      <c r="D363" s="17"/>
      <c r="E363" s="17"/>
      <c r="F363" s="17"/>
      <c r="G363" s="17"/>
      <c r="H363" s="17"/>
      <c r="I363" s="17"/>
      <c r="J363" s="17"/>
      <c r="K363" s="17"/>
      <c r="L363" s="17"/>
      <c r="M363" s="17"/>
      <c r="N363" s="17"/>
      <c r="O363" s="17"/>
    </row>
    <row r="364" spans="2:15" x14ac:dyDescent="0.2">
      <c r="B364" s="17"/>
      <c r="C364" s="17"/>
      <c r="D364" s="17"/>
      <c r="E364" s="17"/>
      <c r="F364" s="17"/>
      <c r="G364" s="17"/>
      <c r="H364" s="17"/>
      <c r="I364" s="17"/>
      <c r="J364" s="17"/>
      <c r="K364" s="17"/>
      <c r="L364" s="17"/>
      <c r="M364" s="17"/>
      <c r="N364" s="17"/>
      <c r="O364" s="17"/>
    </row>
    <row r="365" spans="2:15" x14ac:dyDescent="0.2">
      <c r="B365" s="17"/>
      <c r="C365" s="17"/>
      <c r="D365" s="17"/>
      <c r="E365" s="17"/>
      <c r="F365" s="17"/>
      <c r="G365" s="17"/>
      <c r="H365" s="17"/>
      <c r="I365" s="17"/>
      <c r="J365" s="17"/>
      <c r="K365" s="17"/>
      <c r="L365" s="17"/>
      <c r="M365" s="17"/>
      <c r="N365" s="17"/>
      <c r="O365" s="17"/>
    </row>
    <row r="366" spans="2:15" x14ac:dyDescent="0.2">
      <c r="B366" s="17"/>
      <c r="C366" s="17"/>
      <c r="D366" s="17"/>
      <c r="E366" s="17"/>
      <c r="F366" s="17"/>
      <c r="G366" s="17"/>
      <c r="H366" s="17"/>
      <c r="I366" s="17"/>
      <c r="J366" s="17"/>
      <c r="K366" s="17"/>
      <c r="L366" s="17"/>
      <c r="M366" s="17"/>
      <c r="N366" s="17"/>
      <c r="O366" s="17"/>
    </row>
    <row r="367" spans="2:15" x14ac:dyDescent="0.2">
      <c r="B367" s="17"/>
      <c r="C367" s="17"/>
      <c r="D367" s="17"/>
      <c r="E367" s="17"/>
      <c r="F367" s="17"/>
      <c r="G367" s="17"/>
      <c r="H367" s="17"/>
      <c r="I367" s="17"/>
      <c r="J367" s="17"/>
      <c r="K367" s="17"/>
      <c r="L367" s="17"/>
      <c r="M367" s="17"/>
      <c r="N367" s="17"/>
      <c r="O367" s="17"/>
    </row>
    <row r="368" spans="2:15" x14ac:dyDescent="0.2">
      <c r="B368" s="17"/>
      <c r="C368" s="17"/>
      <c r="D368" s="17"/>
      <c r="E368" s="17"/>
      <c r="F368" s="17"/>
      <c r="G368" s="17"/>
      <c r="H368" s="17"/>
      <c r="I368" s="17"/>
      <c r="J368" s="17"/>
      <c r="K368" s="17"/>
      <c r="L368" s="17"/>
      <c r="M368" s="17"/>
      <c r="N368" s="17"/>
      <c r="O368" s="17"/>
    </row>
    <row r="369" spans="2:15" x14ac:dyDescent="0.2">
      <c r="B369" s="17"/>
      <c r="C369" s="17"/>
      <c r="D369" s="17"/>
      <c r="E369" s="17"/>
      <c r="F369" s="17"/>
      <c r="G369" s="17"/>
      <c r="H369" s="17"/>
      <c r="I369" s="17"/>
      <c r="J369" s="17"/>
      <c r="K369" s="17"/>
      <c r="L369" s="17"/>
      <c r="M369" s="17"/>
      <c r="N369" s="17"/>
      <c r="O369" s="17"/>
    </row>
    <row r="370" spans="2:15" x14ac:dyDescent="0.2">
      <c r="B370" s="17"/>
      <c r="C370" s="17"/>
      <c r="D370" s="17"/>
      <c r="E370" s="17"/>
      <c r="F370" s="17"/>
      <c r="G370" s="17"/>
      <c r="H370" s="17"/>
      <c r="I370" s="17"/>
      <c r="J370" s="17"/>
      <c r="K370" s="17"/>
      <c r="L370" s="17"/>
      <c r="M370" s="17"/>
      <c r="N370" s="17"/>
      <c r="O370" s="17"/>
    </row>
    <row r="371" spans="2:15" x14ac:dyDescent="0.2">
      <c r="B371" s="17"/>
      <c r="C371" s="17"/>
      <c r="D371" s="17"/>
      <c r="E371" s="17"/>
      <c r="F371" s="17"/>
      <c r="G371" s="17"/>
      <c r="H371" s="17"/>
      <c r="I371" s="17"/>
      <c r="J371" s="17"/>
      <c r="K371" s="17"/>
      <c r="L371" s="17"/>
      <c r="M371" s="17"/>
      <c r="N371" s="17"/>
      <c r="O371" s="17"/>
    </row>
    <row r="372" spans="2:15" x14ac:dyDescent="0.2">
      <c r="B372" s="17"/>
      <c r="C372" s="17"/>
      <c r="D372" s="17"/>
      <c r="E372" s="17"/>
      <c r="F372" s="17"/>
      <c r="G372" s="17"/>
      <c r="H372" s="17"/>
      <c r="I372" s="17"/>
      <c r="J372" s="17"/>
      <c r="K372" s="17"/>
      <c r="L372" s="17"/>
      <c r="M372" s="17"/>
      <c r="N372" s="17"/>
      <c r="O372" s="17"/>
    </row>
    <row r="373" spans="2:15" x14ac:dyDescent="0.2">
      <c r="B373" s="17"/>
      <c r="C373" s="17"/>
      <c r="D373" s="17"/>
      <c r="E373" s="17"/>
      <c r="F373" s="17"/>
      <c r="G373" s="17"/>
      <c r="H373" s="17"/>
      <c r="I373" s="17"/>
      <c r="J373" s="17"/>
      <c r="K373" s="17"/>
      <c r="L373" s="17"/>
      <c r="M373" s="17"/>
      <c r="N373" s="17"/>
      <c r="O373" s="17"/>
    </row>
    <row r="374" spans="2:15" x14ac:dyDescent="0.2">
      <c r="B374" s="17"/>
      <c r="C374" s="17"/>
      <c r="D374" s="17"/>
      <c r="E374" s="17"/>
      <c r="F374" s="17"/>
      <c r="G374" s="17"/>
      <c r="H374" s="17"/>
      <c r="I374" s="17"/>
      <c r="J374" s="17"/>
      <c r="K374" s="17"/>
      <c r="L374" s="17"/>
      <c r="M374" s="17"/>
      <c r="N374" s="17"/>
      <c r="O374" s="17"/>
    </row>
    <row r="375" spans="2:15" x14ac:dyDescent="0.2">
      <c r="B375" s="17"/>
      <c r="C375" s="17"/>
      <c r="D375" s="17"/>
      <c r="E375" s="17"/>
      <c r="F375" s="17"/>
      <c r="G375" s="17"/>
      <c r="H375" s="17"/>
      <c r="I375" s="17"/>
      <c r="J375" s="17"/>
      <c r="K375" s="17"/>
      <c r="L375" s="17"/>
      <c r="M375" s="17"/>
      <c r="N375" s="17"/>
      <c r="O375" s="17"/>
    </row>
    <row r="376" spans="2:15" x14ac:dyDescent="0.2">
      <c r="B376" s="17"/>
      <c r="C376" s="17"/>
      <c r="D376" s="17"/>
      <c r="E376" s="17"/>
      <c r="F376" s="17"/>
      <c r="G376" s="17"/>
      <c r="H376" s="17"/>
      <c r="I376" s="17"/>
      <c r="J376" s="17"/>
      <c r="K376" s="17"/>
      <c r="L376" s="17"/>
      <c r="M376" s="17"/>
      <c r="N376" s="17"/>
      <c r="O376" s="17"/>
    </row>
    <row r="377" spans="2:15" x14ac:dyDescent="0.2">
      <c r="B377" s="17"/>
      <c r="C377" s="17"/>
      <c r="D377" s="17"/>
      <c r="E377" s="17"/>
      <c r="F377" s="17"/>
      <c r="G377" s="17"/>
      <c r="H377" s="17"/>
      <c r="I377" s="17"/>
      <c r="J377" s="17"/>
      <c r="K377" s="17"/>
      <c r="L377" s="17"/>
      <c r="M377" s="17"/>
      <c r="N377" s="17"/>
      <c r="O377" s="17"/>
    </row>
    <row r="378" spans="2:15" x14ac:dyDescent="0.2">
      <c r="B378" s="17"/>
      <c r="C378" s="17"/>
      <c r="D378" s="17"/>
      <c r="E378" s="17"/>
      <c r="F378" s="17"/>
      <c r="G378" s="17"/>
      <c r="H378" s="17"/>
      <c r="I378" s="17"/>
      <c r="J378" s="17"/>
      <c r="K378" s="17"/>
      <c r="L378" s="17"/>
      <c r="M378" s="17"/>
      <c r="N378" s="17"/>
      <c r="O378" s="17"/>
    </row>
    <row r="379" spans="2:15" x14ac:dyDescent="0.2">
      <c r="B379" s="17"/>
      <c r="C379" s="17"/>
      <c r="D379" s="17"/>
      <c r="E379" s="17"/>
      <c r="F379" s="17"/>
      <c r="G379" s="17"/>
      <c r="H379" s="17"/>
      <c r="I379" s="17"/>
      <c r="J379" s="17"/>
      <c r="K379" s="17"/>
      <c r="L379" s="17"/>
      <c r="M379" s="17"/>
      <c r="N379" s="17"/>
      <c r="O379" s="17"/>
    </row>
    <row r="380" spans="2:15" x14ac:dyDescent="0.2">
      <c r="B380" s="17"/>
      <c r="C380" s="17"/>
      <c r="D380" s="17"/>
      <c r="E380" s="17"/>
      <c r="F380" s="17"/>
      <c r="G380" s="17"/>
      <c r="H380" s="17"/>
      <c r="I380" s="17"/>
      <c r="J380" s="17"/>
      <c r="K380" s="17"/>
      <c r="L380" s="17"/>
      <c r="M380" s="17"/>
      <c r="N380" s="17"/>
      <c r="O380" s="17"/>
    </row>
    <row r="381" spans="2:15" x14ac:dyDescent="0.2">
      <c r="B381" s="17"/>
      <c r="C381" s="17"/>
      <c r="D381" s="17"/>
      <c r="E381" s="17"/>
      <c r="F381" s="17"/>
      <c r="G381" s="17"/>
      <c r="H381" s="17"/>
      <c r="I381" s="17"/>
      <c r="J381" s="17"/>
      <c r="K381" s="17"/>
      <c r="L381" s="17"/>
      <c r="M381" s="17"/>
      <c r="N381" s="17"/>
      <c r="O381" s="17"/>
    </row>
    <row r="382" spans="2:15" x14ac:dyDescent="0.2">
      <c r="B382" s="17"/>
      <c r="C382" s="17"/>
      <c r="D382" s="17"/>
      <c r="E382" s="17"/>
      <c r="F382" s="17"/>
      <c r="G382" s="17"/>
      <c r="H382" s="17"/>
      <c r="I382" s="17"/>
      <c r="J382" s="17"/>
      <c r="K382" s="17"/>
      <c r="L382" s="17"/>
      <c r="M382" s="17"/>
      <c r="N382" s="17"/>
      <c r="O382" s="17"/>
    </row>
    <row r="383" spans="2:15" x14ac:dyDescent="0.2">
      <c r="B383" s="17"/>
      <c r="C383" s="17"/>
      <c r="D383" s="17"/>
      <c r="E383" s="17"/>
      <c r="F383" s="17"/>
      <c r="G383" s="17"/>
      <c r="H383" s="17"/>
      <c r="I383" s="17"/>
      <c r="J383" s="17"/>
      <c r="K383" s="17"/>
      <c r="L383" s="17"/>
      <c r="M383" s="17"/>
      <c r="N383" s="17"/>
      <c r="O383" s="17"/>
    </row>
    <row r="384" spans="2:15" x14ac:dyDescent="0.2">
      <c r="B384" s="17"/>
      <c r="C384" s="17"/>
      <c r="D384" s="17"/>
      <c r="E384" s="17"/>
      <c r="F384" s="17"/>
      <c r="G384" s="17"/>
      <c r="H384" s="17"/>
      <c r="I384" s="17"/>
      <c r="J384" s="17"/>
      <c r="K384" s="17"/>
      <c r="L384" s="17"/>
      <c r="M384" s="17"/>
      <c r="N384" s="17"/>
      <c r="O384" s="17"/>
    </row>
    <row r="385" spans="2:15" x14ac:dyDescent="0.2">
      <c r="B385" s="17"/>
      <c r="C385" s="17"/>
      <c r="D385" s="17"/>
      <c r="E385" s="17"/>
      <c r="F385" s="17"/>
      <c r="G385" s="17"/>
      <c r="H385" s="17"/>
      <c r="I385" s="17"/>
      <c r="J385" s="17"/>
      <c r="K385" s="17"/>
      <c r="L385" s="17"/>
      <c r="M385" s="17"/>
      <c r="N385" s="17"/>
      <c r="O385" s="17"/>
    </row>
    <row r="386" spans="2:15" x14ac:dyDescent="0.2">
      <c r="B386" s="17"/>
      <c r="C386" s="17"/>
      <c r="D386" s="17"/>
      <c r="E386" s="17"/>
      <c r="F386" s="17"/>
      <c r="G386" s="17"/>
      <c r="H386" s="17"/>
      <c r="I386" s="17"/>
      <c r="J386" s="17"/>
      <c r="K386" s="17"/>
      <c r="L386" s="17"/>
      <c r="M386" s="17"/>
      <c r="N386" s="17"/>
      <c r="O386" s="17"/>
    </row>
    <row r="387" spans="2:15" x14ac:dyDescent="0.2">
      <c r="B387" s="17"/>
      <c r="C387" s="17"/>
      <c r="D387" s="17"/>
      <c r="E387" s="17"/>
      <c r="F387" s="17"/>
      <c r="G387" s="17"/>
      <c r="H387" s="17"/>
      <c r="I387" s="17"/>
      <c r="J387" s="17"/>
      <c r="K387" s="17"/>
      <c r="L387" s="17"/>
      <c r="M387" s="17"/>
      <c r="N387" s="17"/>
      <c r="O387" s="17"/>
    </row>
    <row r="388" spans="2:15" x14ac:dyDescent="0.2">
      <c r="B388" s="17"/>
      <c r="C388" s="17"/>
      <c r="D388" s="17"/>
      <c r="E388" s="17"/>
      <c r="F388" s="17"/>
      <c r="G388" s="17"/>
      <c r="H388" s="17"/>
      <c r="I388" s="17"/>
      <c r="J388" s="17"/>
      <c r="K388" s="17"/>
      <c r="L388" s="17"/>
      <c r="M388" s="17"/>
      <c r="N388" s="17"/>
      <c r="O388" s="17"/>
    </row>
    <row r="389" spans="2:15" x14ac:dyDescent="0.2">
      <c r="B389" s="17"/>
      <c r="C389" s="17"/>
      <c r="D389" s="17"/>
      <c r="E389" s="17"/>
      <c r="F389" s="17"/>
      <c r="G389" s="17"/>
      <c r="H389" s="17"/>
      <c r="I389" s="17"/>
      <c r="J389" s="17"/>
      <c r="K389" s="17"/>
      <c r="L389" s="17"/>
      <c r="M389" s="17"/>
      <c r="N389" s="17"/>
      <c r="O389" s="17"/>
    </row>
    <row r="390" spans="2:15" x14ac:dyDescent="0.2">
      <c r="B390" s="17"/>
      <c r="C390" s="17"/>
      <c r="D390" s="17"/>
      <c r="E390" s="17"/>
      <c r="F390" s="17"/>
      <c r="G390" s="17"/>
      <c r="H390" s="17"/>
      <c r="I390" s="17"/>
      <c r="J390" s="17"/>
      <c r="K390" s="17"/>
      <c r="L390" s="17"/>
      <c r="M390" s="17"/>
      <c r="N390" s="17"/>
      <c r="O390" s="17"/>
    </row>
    <row r="391" spans="2:15" x14ac:dyDescent="0.2">
      <c r="B391" s="17"/>
      <c r="C391" s="17"/>
      <c r="D391" s="17"/>
      <c r="E391" s="17"/>
      <c r="F391" s="17"/>
      <c r="G391" s="17"/>
      <c r="H391" s="17"/>
      <c r="I391" s="17"/>
      <c r="J391" s="17"/>
      <c r="K391" s="17"/>
      <c r="L391" s="17"/>
      <c r="M391" s="17"/>
      <c r="N391" s="17"/>
      <c r="O391" s="17"/>
    </row>
    <row r="392" spans="2:15" x14ac:dyDescent="0.2">
      <c r="B392" s="17"/>
      <c r="C392" s="17"/>
      <c r="D392" s="17"/>
      <c r="E392" s="17"/>
      <c r="F392" s="17"/>
      <c r="G392" s="17"/>
      <c r="H392" s="17"/>
      <c r="I392" s="17"/>
      <c r="J392" s="17"/>
      <c r="K392" s="17"/>
      <c r="L392" s="17"/>
      <c r="M392" s="17"/>
      <c r="N392" s="17"/>
      <c r="O392" s="17"/>
    </row>
    <row r="393" spans="2:15" x14ac:dyDescent="0.2">
      <c r="B393" s="17"/>
      <c r="C393" s="17"/>
      <c r="D393" s="17"/>
      <c r="E393" s="17"/>
      <c r="F393" s="17"/>
      <c r="G393" s="17"/>
      <c r="H393" s="17"/>
      <c r="I393" s="17"/>
      <c r="J393" s="17"/>
      <c r="K393" s="17"/>
      <c r="L393" s="17"/>
      <c r="M393" s="17"/>
      <c r="N393" s="17"/>
      <c r="O393" s="17"/>
    </row>
    <row r="394" spans="2:15" x14ac:dyDescent="0.2">
      <c r="B394" s="17"/>
      <c r="C394" s="17"/>
      <c r="D394" s="17"/>
      <c r="E394" s="17"/>
      <c r="F394" s="17"/>
      <c r="G394" s="17"/>
      <c r="H394" s="17"/>
      <c r="I394" s="17"/>
      <c r="J394" s="17"/>
      <c r="K394" s="17"/>
      <c r="L394" s="17"/>
      <c r="M394" s="17"/>
      <c r="N394" s="17"/>
      <c r="O394" s="17"/>
    </row>
    <row r="395" spans="2:15" x14ac:dyDescent="0.2">
      <c r="B395" s="17"/>
      <c r="C395" s="17"/>
      <c r="D395" s="17"/>
      <c r="E395" s="17"/>
      <c r="F395" s="17"/>
      <c r="G395" s="17"/>
      <c r="H395" s="17"/>
      <c r="I395" s="17"/>
      <c r="J395" s="17"/>
      <c r="K395" s="17"/>
      <c r="L395" s="17"/>
      <c r="M395" s="17"/>
      <c r="N395" s="17"/>
      <c r="O395" s="17"/>
    </row>
    <row r="396" spans="2:15" x14ac:dyDescent="0.2">
      <c r="B396" s="17"/>
      <c r="C396" s="17"/>
      <c r="D396" s="17"/>
      <c r="E396" s="17"/>
      <c r="F396" s="17"/>
      <c r="G396" s="17"/>
      <c r="H396" s="17"/>
      <c r="I396" s="17"/>
      <c r="J396" s="17"/>
      <c r="K396" s="17"/>
      <c r="L396" s="17"/>
      <c r="M396" s="17"/>
      <c r="N396" s="17"/>
      <c r="O396" s="17"/>
    </row>
    <row r="397" spans="2:15" x14ac:dyDescent="0.2">
      <c r="B397" s="17"/>
      <c r="C397" s="17"/>
      <c r="D397" s="17"/>
      <c r="E397" s="17"/>
      <c r="F397" s="17"/>
      <c r="G397" s="17"/>
      <c r="H397" s="17"/>
      <c r="I397" s="17"/>
      <c r="J397" s="17"/>
      <c r="K397" s="17"/>
      <c r="L397" s="17"/>
      <c r="M397" s="17"/>
      <c r="N397" s="17"/>
      <c r="O397" s="17"/>
    </row>
    <row r="398" spans="2:15" x14ac:dyDescent="0.2">
      <c r="B398" s="17"/>
      <c r="C398" s="17"/>
      <c r="D398" s="17"/>
      <c r="E398" s="17"/>
      <c r="F398" s="17"/>
      <c r="G398" s="17"/>
      <c r="H398" s="17"/>
      <c r="I398" s="17"/>
      <c r="J398" s="17"/>
      <c r="K398" s="17"/>
      <c r="L398" s="17"/>
      <c r="M398" s="17"/>
      <c r="N398" s="17"/>
      <c r="O398" s="17"/>
    </row>
    <row r="399" spans="2:15" x14ac:dyDescent="0.2">
      <c r="B399" s="17"/>
      <c r="C399" s="17"/>
      <c r="D399" s="17"/>
      <c r="E399" s="17"/>
      <c r="F399" s="17"/>
      <c r="G399" s="17"/>
      <c r="H399" s="17"/>
      <c r="I399" s="17"/>
      <c r="J399" s="17"/>
      <c r="K399" s="17"/>
      <c r="L399" s="17"/>
      <c r="M399" s="17"/>
      <c r="N399" s="17"/>
      <c r="O399" s="17"/>
    </row>
    <row r="400" spans="2:15" x14ac:dyDescent="0.2">
      <c r="B400" s="17"/>
      <c r="C400" s="17"/>
      <c r="D400" s="17"/>
      <c r="E400" s="17"/>
      <c r="F400" s="17"/>
      <c r="G400" s="17"/>
      <c r="H400" s="17"/>
      <c r="I400" s="17"/>
      <c r="J400" s="17"/>
      <c r="K400" s="17"/>
      <c r="L400" s="17"/>
      <c r="M400" s="17"/>
      <c r="N400" s="17"/>
      <c r="O400" s="17"/>
    </row>
    <row r="401" spans="2:15" x14ac:dyDescent="0.2">
      <c r="B401" s="17"/>
      <c r="C401" s="17"/>
      <c r="D401" s="17"/>
      <c r="E401" s="17"/>
      <c r="F401" s="17"/>
      <c r="G401" s="17"/>
      <c r="H401" s="17"/>
      <c r="I401" s="17"/>
      <c r="J401" s="17"/>
      <c r="K401" s="17"/>
      <c r="L401" s="17"/>
      <c r="M401" s="17"/>
      <c r="N401" s="17"/>
      <c r="O401" s="17"/>
    </row>
    <row r="402" spans="2:15" x14ac:dyDescent="0.2">
      <c r="B402" s="17"/>
      <c r="C402" s="17"/>
      <c r="D402" s="17"/>
      <c r="E402" s="17"/>
      <c r="F402" s="17"/>
      <c r="G402" s="17"/>
      <c r="H402" s="17"/>
      <c r="I402" s="17"/>
      <c r="J402" s="17"/>
      <c r="K402" s="17"/>
      <c r="L402" s="17"/>
      <c r="M402" s="17"/>
      <c r="N402" s="17"/>
      <c r="O402" s="17"/>
    </row>
    <row r="403" spans="2:15" x14ac:dyDescent="0.2">
      <c r="B403" s="17"/>
      <c r="C403" s="17"/>
      <c r="D403" s="17"/>
      <c r="E403" s="17"/>
      <c r="F403" s="17"/>
      <c r="G403" s="17"/>
      <c r="H403" s="17"/>
      <c r="I403" s="17"/>
      <c r="J403" s="17"/>
      <c r="K403" s="17"/>
      <c r="L403" s="17"/>
      <c r="M403" s="17"/>
      <c r="N403" s="17"/>
      <c r="O403" s="17"/>
    </row>
    <row r="404" spans="2:15" x14ac:dyDescent="0.2">
      <c r="B404" s="17"/>
      <c r="C404" s="17"/>
      <c r="D404" s="17"/>
      <c r="E404" s="17"/>
      <c r="F404" s="17"/>
      <c r="G404" s="17"/>
      <c r="H404" s="17"/>
      <c r="I404" s="17"/>
      <c r="J404" s="17"/>
      <c r="K404" s="17"/>
      <c r="L404" s="17"/>
      <c r="M404" s="17"/>
      <c r="N404" s="17"/>
      <c r="O404" s="17"/>
    </row>
    <row r="405" spans="2:15" x14ac:dyDescent="0.2">
      <c r="B405" s="17"/>
      <c r="C405" s="17"/>
      <c r="D405" s="17"/>
      <c r="E405" s="17"/>
      <c r="F405" s="17"/>
      <c r="G405" s="17"/>
      <c r="H405" s="17"/>
      <c r="I405" s="17"/>
      <c r="J405" s="17"/>
      <c r="K405" s="17"/>
      <c r="L405" s="17"/>
      <c r="M405" s="17"/>
      <c r="N405" s="17"/>
      <c r="O405" s="17"/>
    </row>
    <row r="406" spans="2:15" x14ac:dyDescent="0.2">
      <c r="B406" s="17"/>
      <c r="C406" s="17"/>
      <c r="D406" s="17"/>
      <c r="E406" s="17"/>
      <c r="F406" s="17"/>
      <c r="G406" s="17"/>
      <c r="H406" s="17"/>
      <c r="I406" s="17"/>
      <c r="J406" s="17"/>
      <c r="K406" s="17"/>
      <c r="L406" s="17"/>
      <c r="M406" s="17"/>
      <c r="N406" s="17"/>
      <c r="O406" s="17"/>
    </row>
    <row r="407" spans="2:15" x14ac:dyDescent="0.2">
      <c r="B407" s="17"/>
      <c r="C407" s="17"/>
      <c r="D407" s="17"/>
      <c r="E407" s="17"/>
      <c r="F407" s="17"/>
      <c r="G407" s="17"/>
      <c r="H407" s="17"/>
      <c r="I407" s="17"/>
      <c r="J407" s="17"/>
      <c r="K407" s="17"/>
      <c r="L407" s="17"/>
      <c r="M407" s="17"/>
      <c r="N407" s="17"/>
      <c r="O407" s="17"/>
    </row>
    <row r="408" spans="2:15" x14ac:dyDescent="0.2">
      <c r="B408" s="17"/>
      <c r="C408" s="17"/>
      <c r="D408" s="17"/>
      <c r="E408" s="17"/>
      <c r="F408" s="17"/>
      <c r="G408" s="17"/>
      <c r="H408" s="17"/>
      <c r="I408" s="17"/>
      <c r="J408" s="17"/>
      <c r="K408" s="17"/>
      <c r="L408" s="17"/>
      <c r="M408" s="17"/>
      <c r="N408" s="17"/>
      <c r="O408" s="17"/>
    </row>
    <row r="409" spans="2:15" x14ac:dyDescent="0.2">
      <c r="B409" s="17"/>
      <c r="C409" s="17"/>
      <c r="D409" s="17"/>
      <c r="E409" s="17"/>
      <c r="F409" s="17"/>
      <c r="G409" s="17"/>
      <c r="H409" s="17"/>
      <c r="I409" s="17"/>
      <c r="J409" s="17"/>
      <c r="K409" s="17"/>
      <c r="L409" s="17"/>
      <c r="M409" s="17"/>
      <c r="N409" s="17"/>
      <c r="O409" s="17"/>
    </row>
    <row r="410" spans="2:15" x14ac:dyDescent="0.2">
      <c r="B410" s="17"/>
      <c r="C410" s="17"/>
      <c r="D410" s="17"/>
      <c r="E410" s="17"/>
      <c r="F410" s="17"/>
      <c r="G410" s="17"/>
      <c r="H410" s="17"/>
      <c r="I410" s="17"/>
      <c r="J410" s="17"/>
      <c r="K410" s="17"/>
      <c r="L410" s="17"/>
      <c r="M410" s="17"/>
      <c r="N410" s="17"/>
      <c r="O410" s="17"/>
    </row>
    <row r="411" spans="2:15" x14ac:dyDescent="0.2">
      <c r="B411" s="17"/>
      <c r="C411" s="17"/>
      <c r="D411" s="17"/>
      <c r="E411" s="17"/>
      <c r="F411" s="17"/>
      <c r="G411" s="17"/>
      <c r="H411" s="17"/>
      <c r="I411" s="17"/>
      <c r="J411" s="17"/>
      <c r="K411" s="17"/>
      <c r="L411" s="17"/>
      <c r="M411" s="17"/>
      <c r="N411" s="17"/>
      <c r="O411" s="17"/>
    </row>
    <row r="412" spans="2:15" x14ac:dyDescent="0.2">
      <c r="B412" s="17"/>
      <c r="C412" s="17"/>
      <c r="D412" s="17"/>
      <c r="E412" s="17"/>
      <c r="F412" s="17"/>
      <c r="G412" s="17"/>
      <c r="H412" s="17"/>
      <c r="I412" s="17"/>
      <c r="J412" s="17"/>
      <c r="K412" s="17"/>
      <c r="L412" s="17"/>
      <c r="M412" s="17"/>
      <c r="N412" s="17"/>
      <c r="O412" s="17"/>
    </row>
    <row r="413" spans="2:15" x14ac:dyDescent="0.2">
      <c r="B413" s="17"/>
      <c r="C413" s="17"/>
      <c r="D413" s="17"/>
      <c r="E413" s="17"/>
      <c r="F413" s="17"/>
      <c r="G413" s="17"/>
      <c r="H413" s="17"/>
      <c r="I413" s="17"/>
      <c r="J413" s="17"/>
      <c r="K413" s="17"/>
      <c r="L413" s="17"/>
      <c r="M413" s="17"/>
      <c r="N413" s="17"/>
      <c r="O413" s="17"/>
    </row>
    <row r="414" spans="2:15" x14ac:dyDescent="0.2">
      <c r="B414" s="17"/>
      <c r="C414" s="17"/>
      <c r="D414" s="17"/>
      <c r="E414" s="17"/>
      <c r="F414" s="17"/>
      <c r="G414" s="17"/>
      <c r="H414" s="17"/>
      <c r="I414" s="17"/>
      <c r="J414" s="17"/>
      <c r="K414" s="17"/>
      <c r="L414" s="17"/>
      <c r="M414" s="17"/>
      <c r="N414" s="17"/>
      <c r="O414" s="17"/>
    </row>
    <row r="415" spans="2:15" x14ac:dyDescent="0.2">
      <c r="B415" s="17"/>
      <c r="C415" s="17"/>
      <c r="D415" s="17"/>
      <c r="E415" s="17"/>
      <c r="F415" s="17"/>
      <c r="G415" s="17"/>
      <c r="H415" s="17"/>
      <c r="I415" s="17"/>
      <c r="J415" s="17"/>
      <c r="K415" s="17"/>
      <c r="L415" s="17"/>
      <c r="M415" s="17"/>
      <c r="N415" s="17"/>
      <c r="O415" s="17"/>
    </row>
    <row r="416" spans="2:15" x14ac:dyDescent="0.2">
      <c r="B416" s="17"/>
      <c r="C416" s="17"/>
      <c r="D416" s="17"/>
      <c r="E416" s="17"/>
      <c r="F416" s="17"/>
      <c r="G416" s="17"/>
      <c r="H416" s="17"/>
      <c r="I416" s="17"/>
      <c r="J416" s="17"/>
      <c r="K416" s="17"/>
      <c r="L416" s="17"/>
      <c r="M416" s="17"/>
      <c r="N416" s="17"/>
      <c r="O416" s="17"/>
    </row>
    <row r="417" spans="2:15" x14ac:dyDescent="0.2">
      <c r="B417" s="17"/>
      <c r="C417" s="17"/>
      <c r="D417" s="17"/>
      <c r="E417" s="17"/>
      <c r="F417" s="17"/>
      <c r="G417" s="17"/>
      <c r="H417" s="17"/>
      <c r="I417" s="17"/>
      <c r="J417" s="17"/>
      <c r="K417" s="17"/>
      <c r="L417" s="17"/>
      <c r="M417" s="17"/>
      <c r="N417" s="17"/>
      <c r="O417" s="17"/>
    </row>
    <row r="418" spans="2:15" x14ac:dyDescent="0.2">
      <c r="B418" s="17"/>
      <c r="C418" s="17"/>
      <c r="D418" s="17"/>
      <c r="E418" s="17"/>
      <c r="F418" s="17"/>
      <c r="G418" s="17"/>
      <c r="H418" s="17"/>
      <c r="I418" s="17"/>
      <c r="J418" s="17"/>
      <c r="K418" s="17"/>
      <c r="L418" s="17"/>
      <c r="M418" s="17"/>
      <c r="N418" s="17"/>
      <c r="O418" s="17"/>
    </row>
    <row r="419" spans="2:15" x14ac:dyDescent="0.2">
      <c r="B419" s="17"/>
      <c r="C419" s="17"/>
      <c r="D419" s="17"/>
      <c r="E419" s="17"/>
      <c r="F419" s="17"/>
      <c r="G419" s="17"/>
      <c r="H419" s="17"/>
      <c r="I419" s="17"/>
      <c r="J419" s="17"/>
      <c r="K419" s="17"/>
      <c r="L419" s="17"/>
      <c r="M419" s="17"/>
      <c r="N419" s="17"/>
      <c r="O419" s="17"/>
    </row>
    <row r="420" spans="2:15" x14ac:dyDescent="0.2">
      <c r="B420" s="17"/>
      <c r="C420" s="17"/>
      <c r="D420" s="17"/>
      <c r="E420" s="17"/>
      <c r="F420" s="17"/>
      <c r="G420" s="17"/>
      <c r="H420" s="17"/>
      <c r="I420" s="17"/>
      <c r="J420" s="17"/>
      <c r="K420" s="17"/>
      <c r="L420" s="17"/>
      <c r="M420" s="17"/>
      <c r="N420" s="17"/>
      <c r="O420" s="17"/>
    </row>
    <row r="421" spans="2:15" x14ac:dyDescent="0.2">
      <c r="B421" s="17"/>
      <c r="C421" s="17"/>
      <c r="D421" s="17"/>
      <c r="E421" s="17"/>
      <c r="F421" s="17"/>
      <c r="G421" s="17"/>
      <c r="H421" s="17"/>
      <c r="I421" s="17"/>
      <c r="J421" s="17"/>
      <c r="K421" s="17"/>
      <c r="L421" s="17"/>
      <c r="M421" s="17"/>
      <c r="N421" s="17"/>
      <c r="O421" s="17"/>
    </row>
    <row r="422" spans="2:15" x14ac:dyDescent="0.2">
      <c r="B422" s="17"/>
      <c r="C422" s="17"/>
      <c r="D422" s="17"/>
      <c r="E422" s="17"/>
      <c r="F422" s="17"/>
      <c r="G422" s="17"/>
      <c r="H422" s="17"/>
      <c r="I422" s="17"/>
      <c r="J422" s="17"/>
      <c r="K422" s="17"/>
      <c r="L422" s="17"/>
      <c r="M422" s="17"/>
      <c r="N422" s="17"/>
      <c r="O422" s="17"/>
    </row>
    <row r="423" spans="2:15" x14ac:dyDescent="0.2">
      <c r="B423" s="17"/>
      <c r="C423" s="17"/>
      <c r="D423" s="17"/>
      <c r="E423" s="17"/>
      <c r="F423" s="17"/>
      <c r="G423" s="17"/>
      <c r="H423" s="17"/>
      <c r="I423" s="17"/>
      <c r="J423" s="17"/>
      <c r="K423" s="17"/>
      <c r="L423" s="17"/>
      <c r="M423" s="17"/>
      <c r="N423" s="17"/>
      <c r="O423" s="17"/>
    </row>
    <row r="424" spans="2:15" x14ac:dyDescent="0.2">
      <c r="B424" s="17"/>
      <c r="C424" s="17"/>
      <c r="D424" s="17"/>
      <c r="E424" s="17"/>
      <c r="F424" s="17"/>
      <c r="G424" s="17"/>
      <c r="H424" s="17"/>
      <c r="I424" s="17"/>
      <c r="J424" s="17"/>
      <c r="K424" s="17"/>
      <c r="L424" s="17"/>
      <c r="M424" s="17"/>
      <c r="N424" s="17"/>
      <c r="O424" s="17"/>
    </row>
    <row r="425" spans="2:15" x14ac:dyDescent="0.2">
      <c r="B425" s="17"/>
      <c r="C425" s="17"/>
      <c r="D425" s="17"/>
      <c r="E425" s="17"/>
      <c r="F425" s="17"/>
      <c r="G425" s="17"/>
      <c r="H425" s="17"/>
      <c r="I425" s="17"/>
      <c r="J425" s="17"/>
      <c r="K425" s="17"/>
      <c r="L425" s="17"/>
      <c r="M425" s="17"/>
      <c r="N425" s="17"/>
      <c r="O425" s="17"/>
    </row>
    <row r="426" spans="2:15" x14ac:dyDescent="0.2">
      <c r="B426" s="17"/>
      <c r="C426" s="17"/>
      <c r="D426" s="17"/>
      <c r="E426" s="17"/>
      <c r="F426" s="17"/>
      <c r="G426" s="17"/>
      <c r="H426" s="17"/>
      <c r="I426" s="17"/>
      <c r="J426" s="17"/>
      <c r="K426" s="17"/>
      <c r="L426" s="17"/>
      <c r="M426" s="17"/>
      <c r="N426" s="17"/>
      <c r="O426" s="17"/>
    </row>
    <row r="427" spans="2:15" x14ac:dyDescent="0.2">
      <c r="B427" s="17"/>
      <c r="C427" s="17"/>
      <c r="D427" s="17"/>
      <c r="E427" s="17"/>
      <c r="F427" s="17"/>
      <c r="G427" s="17"/>
      <c r="H427" s="17"/>
      <c r="I427" s="17"/>
      <c r="J427" s="17"/>
      <c r="K427" s="17"/>
      <c r="L427" s="17"/>
      <c r="M427" s="17"/>
      <c r="N427" s="17"/>
      <c r="O427" s="17"/>
    </row>
    <row r="428" spans="2:15" x14ac:dyDescent="0.2">
      <c r="B428" s="17"/>
      <c r="C428" s="17"/>
      <c r="D428" s="17"/>
      <c r="E428" s="17"/>
      <c r="F428" s="17"/>
      <c r="G428" s="17"/>
      <c r="H428" s="17"/>
      <c r="I428" s="17"/>
      <c r="J428" s="17"/>
      <c r="K428" s="17"/>
      <c r="L428" s="17"/>
      <c r="M428" s="17"/>
      <c r="N428" s="17"/>
      <c r="O428" s="17"/>
    </row>
    <row r="429" spans="2:15" x14ac:dyDescent="0.2">
      <c r="B429" s="17"/>
      <c r="C429" s="17"/>
      <c r="D429" s="17"/>
      <c r="E429" s="17"/>
      <c r="F429" s="17"/>
      <c r="G429" s="17"/>
      <c r="H429" s="17"/>
      <c r="I429" s="17"/>
      <c r="J429" s="17"/>
      <c r="K429" s="17"/>
      <c r="L429" s="17"/>
      <c r="M429" s="17"/>
      <c r="N429" s="17"/>
      <c r="O429" s="17"/>
    </row>
    <row r="430" spans="2:15" x14ac:dyDescent="0.2">
      <c r="B430" s="17"/>
      <c r="C430" s="17"/>
      <c r="D430" s="17"/>
      <c r="E430" s="17"/>
      <c r="F430" s="17"/>
      <c r="G430" s="17"/>
      <c r="H430" s="17"/>
      <c r="I430" s="17"/>
      <c r="J430" s="17"/>
      <c r="K430" s="17"/>
      <c r="L430" s="17"/>
      <c r="M430" s="17"/>
      <c r="N430" s="17"/>
      <c r="O430" s="17"/>
    </row>
    <row r="431" spans="2:15" x14ac:dyDescent="0.2">
      <c r="B431" s="17"/>
      <c r="C431" s="17"/>
      <c r="D431" s="17"/>
      <c r="E431" s="17"/>
      <c r="F431" s="17"/>
      <c r="G431" s="17"/>
      <c r="H431" s="17"/>
      <c r="I431" s="17"/>
      <c r="J431" s="17"/>
      <c r="K431" s="17"/>
      <c r="L431" s="17"/>
      <c r="M431" s="17"/>
      <c r="N431" s="17"/>
      <c r="O431" s="17"/>
    </row>
    <row r="432" spans="2:15" x14ac:dyDescent="0.2">
      <c r="B432" s="17"/>
      <c r="C432" s="17"/>
      <c r="D432" s="17"/>
      <c r="E432" s="17"/>
      <c r="F432" s="17"/>
      <c r="G432" s="17"/>
      <c r="H432" s="17"/>
      <c r="I432" s="17"/>
      <c r="J432" s="17"/>
      <c r="K432" s="17"/>
      <c r="L432" s="17"/>
      <c r="M432" s="17"/>
      <c r="N432" s="17"/>
      <c r="O432" s="17"/>
    </row>
    <row r="433" spans="2:15" x14ac:dyDescent="0.2">
      <c r="B433" s="17"/>
      <c r="C433" s="17"/>
      <c r="D433" s="17"/>
      <c r="E433" s="17"/>
      <c r="F433" s="17"/>
      <c r="G433" s="17"/>
      <c r="H433" s="17"/>
      <c r="I433" s="17"/>
      <c r="J433" s="17"/>
      <c r="K433" s="17"/>
      <c r="L433" s="17"/>
      <c r="M433" s="17"/>
      <c r="N433" s="17"/>
      <c r="O433" s="17"/>
    </row>
    <row r="434" spans="2:15" x14ac:dyDescent="0.2">
      <c r="B434" s="17"/>
      <c r="C434" s="17"/>
      <c r="D434" s="17"/>
      <c r="E434" s="17"/>
      <c r="F434" s="17"/>
      <c r="G434" s="17"/>
      <c r="H434" s="17"/>
      <c r="I434" s="17"/>
      <c r="J434" s="17"/>
      <c r="K434" s="17"/>
      <c r="L434" s="17"/>
      <c r="M434" s="17"/>
      <c r="N434" s="17"/>
      <c r="O434" s="17"/>
    </row>
    <row r="435" spans="2:15" x14ac:dyDescent="0.2">
      <c r="B435" s="17"/>
      <c r="C435" s="17"/>
      <c r="D435" s="17"/>
      <c r="E435" s="17"/>
      <c r="F435" s="17"/>
      <c r="G435" s="17"/>
      <c r="H435" s="17"/>
      <c r="I435" s="17"/>
      <c r="J435" s="17"/>
      <c r="K435" s="17"/>
      <c r="L435" s="17"/>
      <c r="M435" s="17"/>
      <c r="N435" s="17"/>
      <c r="O435" s="17"/>
    </row>
    <row r="436" spans="2:15" x14ac:dyDescent="0.2">
      <c r="B436" s="17"/>
      <c r="C436" s="17"/>
      <c r="D436" s="17"/>
      <c r="E436" s="17"/>
      <c r="F436" s="17"/>
      <c r="G436" s="17"/>
      <c r="H436" s="17"/>
      <c r="I436" s="17"/>
      <c r="J436" s="17"/>
      <c r="K436" s="17"/>
      <c r="L436" s="17"/>
      <c r="M436" s="17"/>
      <c r="N436" s="17"/>
      <c r="O436" s="17"/>
    </row>
    <row r="437" spans="2:15" x14ac:dyDescent="0.2">
      <c r="B437" s="17"/>
      <c r="C437" s="17"/>
      <c r="D437" s="17"/>
      <c r="E437" s="17"/>
      <c r="F437" s="17"/>
      <c r="G437" s="17"/>
      <c r="H437" s="17"/>
      <c r="I437" s="17"/>
      <c r="J437" s="17"/>
      <c r="K437" s="17"/>
      <c r="L437" s="17"/>
      <c r="M437" s="17"/>
      <c r="N437" s="17"/>
      <c r="O437" s="17"/>
    </row>
    <row r="438" spans="2:15" x14ac:dyDescent="0.2">
      <c r="B438" s="17"/>
      <c r="C438" s="17"/>
      <c r="D438" s="17"/>
      <c r="E438" s="17"/>
      <c r="F438" s="17"/>
      <c r="G438" s="17"/>
      <c r="H438" s="17"/>
      <c r="I438" s="17"/>
      <c r="J438" s="17"/>
      <c r="K438" s="17"/>
      <c r="L438" s="17"/>
      <c r="M438" s="17"/>
      <c r="N438" s="17"/>
      <c r="O438" s="17"/>
    </row>
    <row r="439" spans="2:15" x14ac:dyDescent="0.2">
      <c r="B439" s="17"/>
      <c r="C439" s="17"/>
      <c r="D439" s="17"/>
      <c r="E439" s="17"/>
      <c r="F439" s="17"/>
      <c r="G439" s="17"/>
      <c r="H439" s="17"/>
      <c r="I439" s="17"/>
      <c r="J439" s="17"/>
      <c r="K439" s="17"/>
      <c r="L439" s="17"/>
      <c r="M439" s="17"/>
      <c r="N439" s="17"/>
      <c r="O439" s="17"/>
    </row>
    <row r="440" spans="2:15" x14ac:dyDescent="0.2">
      <c r="B440" s="17"/>
      <c r="C440" s="17"/>
      <c r="D440" s="17"/>
      <c r="E440" s="17"/>
      <c r="F440" s="17"/>
      <c r="G440" s="17"/>
      <c r="H440" s="17"/>
      <c r="I440" s="17"/>
      <c r="J440" s="17"/>
      <c r="K440" s="17"/>
      <c r="L440" s="17"/>
      <c r="M440" s="17"/>
      <c r="N440" s="17"/>
      <c r="O440" s="17"/>
    </row>
    <row r="441" spans="2:15" x14ac:dyDescent="0.2">
      <c r="B441" s="17"/>
      <c r="C441" s="17"/>
      <c r="D441" s="17"/>
      <c r="E441" s="17"/>
      <c r="F441" s="17"/>
      <c r="G441" s="17"/>
      <c r="H441" s="17"/>
      <c r="I441" s="17"/>
      <c r="J441" s="17"/>
      <c r="K441" s="17"/>
      <c r="L441" s="17"/>
      <c r="M441" s="17"/>
      <c r="N441" s="17"/>
      <c r="O441" s="17"/>
    </row>
    <row r="442" spans="2:15" x14ac:dyDescent="0.2">
      <c r="B442" s="17"/>
      <c r="C442" s="17"/>
      <c r="D442" s="17"/>
      <c r="E442" s="17"/>
      <c r="F442" s="17"/>
      <c r="G442" s="17"/>
      <c r="H442" s="17"/>
      <c r="I442" s="17"/>
      <c r="J442" s="17"/>
      <c r="K442" s="17"/>
      <c r="L442" s="17"/>
      <c r="M442" s="17"/>
      <c r="N442" s="17"/>
      <c r="O442" s="17"/>
    </row>
    <row r="443" spans="2:15" x14ac:dyDescent="0.2">
      <c r="B443" s="17"/>
      <c r="C443" s="17"/>
      <c r="D443" s="17"/>
      <c r="E443" s="17"/>
      <c r="F443" s="17"/>
      <c r="G443" s="17"/>
      <c r="H443" s="17"/>
      <c r="I443" s="17"/>
      <c r="J443" s="17"/>
      <c r="K443" s="17"/>
      <c r="L443" s="17"/>
      <c r="M443" s="17"/>
      <c r="N443" s="17"/>
      <c r="O443" s="17"/>
    </row>
    <row r="444" spans="2:15" x14ac:dyDescent="0.2">
      <c r="B444" s="17"/>
      <c r="C444" s="17"/>
      <c r="D444" s="17"/>
      <c r="E444" s="17"/>
      <c r="F444" s="17"/>
      <c r="G444" s="17"/>
      <c r="H444" s="17"/>
      <c r="I444" s="17"/>
      <c r="J444" s="17"/>
      <c r="K444" s="17"/>
      <c r="L444" s="17"/>
      <c r="M444" s="17"/>
      <c r="N444" s="17"/>
      <c r="O444" s="17"/>
    </row>
    <row r="445" spans="2:15" x14ac:dyDescent="0.2">
      <c r="B445" s="17"/>
      <c r="C445" s="17"/>
      <c r="D445" s="17"/>
      <c r="E445" s="17"/>
      <c r="F445" s="17"/>
      <c r="G445" s="17"/>
      <c r="H445" s="17"/>
      <c r="I445" s="17"/>
      <c r="J445" s="17"/>
      <c r="K445" s="17"/>
      <c r="L445" s="17"/>
      <c r="M445" s="17"/>
      <c r="N445" s="17"/>
      <c r="O445" s="17"/>
    </row>
    <row r="446" spans="2:15" x14ac:dyDescent="0.2">
      <c r="B446" s="17"/>
      <c r="C446" s="17"/>
      <c r="D446" s="17"/>
      <c r="E446" s="17"/>
      <c r="F446" s="17"/>
      <c r="G446" s="17"/>
      <c r="H446" s="17"/>
      <c r="I446" s="17"/>
      <c r="J446" s="17"/>
      <c r="K446" s="17"/>
      <c r="L446" s="17"/>
      <c r="M446" s="17"/>
      <c r="N446" s="17"/>
      <c r="O446" s="17"/>
    </row>
    <row r="447" spans="2:15" x14ac:dyDescent="0.2">
      <c r="B447" s="17"/>
      <c r="C447" s="17"/>
      <c r="D447" s="17"/>
      <c r="E447" s="17"/>
      <c r="F447" s="17"/>
      <c r="G447" s="17"/>
      <c r="H447" s="17"/>
      <c r="I447" s="17"/>
      <c r="J447" s="17"/>
      <c r="K447" s="17"/>
      <c r="L447" s="17"/>
      <c r="M447" s="17"/>
      <c r="N447" s="17"/>
      <c r="O447" s="17"/>
    </row>
    <row r="448" spans="2:15" x14ac:dyDescent="0.2">
      <c r="B448" s="17"/>
      <c r="C448" s="17"/>
      <c r="D448" s="17"/>
      <c r="E448" s="17"/>
      <c r="F448" s="17"/>
      <c r="G448" s="17"/>
      <c r="H448" s="17"/>
      <c r="I448" s="17"/>
      <c r="J448" s="17"/>
      <c r="K448" s="17"/>
      <c r="L448" s="17"/>
      <c r="M448" s="17"/>
      <c r="N448" s="17"/>
      <c r="O448" s="17"/>
    </row>
    <row r="449" spans="2:15" x14ac:dyDescent="0.2">
      <c r="B449" s="17"/>
      <c r="C449" s="17"/>
      <c r="D449" s="17"/>
      <c r="E449" s="17"/>
      <c r="F449" s="17"/>
      <c r="G449" s="17"/>
      <c r="H449" s="17"/>
      <c r="I449" s="17"/>
      <c r="J449" s="17"/>
      <c r="K449" s="17"/>
      <c r="L449" s="17"/>
      <c r="M449" s="17"/>
      <c r="N449" s="17"/>
      <c r="O449" s="17"/>
    </row>
    <row r="450" spans="2:15" x14ac:dyDescent="0.2">
      <c r="B450" s="17"/>
      <c r="C450" s="17"/>
      <c r="D450" s="17"/>
      <c r="E450" s="17"/>
      <c r="F450" s="17"/>
      <c r="G450" s="17"/>
      <c r="H450" s="17"/>
      <c r="I450" s="17"/>
      <c r="J450" s="17"/>
      <c r="K450" s="17"/>
      <c r="L450" s="17"/>
      <c r="M450" s="17"/>
      <c r="N450" s="17"/>
      <c r="O450" s="17"/>
    </row>
    <row r="451" spans="2:15" x14ac:dyDescent="0.2">
      <c r="B451" s="17"/>
      <c r="C451" s="17"/>
      <c r="D451" s="17"/>
      <c r="E451" s="17"/>
      <c r="F451" s="17"/>
      <c r="G451" s="17"/>
      <c r="H451" s="17"/>
      <c r="I451" s="17"/>
      <c r="J451" s="17"/>
      <c r="K451" s="17"/>
      <c r="L451" s="17"/>
      <c r="M451" s="17"/>
      <c r="N451" s="17"/>
      <c r="O451" s="17"/>
    </row>
    <row r="452" spans="2:15" x14ac:dyDescent="0.2">
      <c r="B452" s="17"/>
      <c r="C452" s="17"/>
      <c r="D452" s="17"/>
      <c r="E452" s="17"/>
      <c r="F452" s="17"/>
      <c r="G452" s="17"/>
      <c r="H452" s="17"/>
      <c r="I452" s="17"/>
      <c r="J452" s="17"/>
      <c r="K452" s="17"/>
      <c r="L452" s="17"/>
      <c r="M452" s="17"/>
      <c r="N452" s="17"/>
      <c r="O452" s="17"/>
    </row>
    <row r="453" spans="2:15" x14ac:dyDescent="0.2">
      <c r="B453" s="17"/>
      <c r="C453" s="17"/>
      <c r="D453" s="17"/>
      <c r="E453" s="17"/>
      <c r="F453" s="17"/>
      <c r="G453" s="17"/>
      <c r="H453" s="17"/>
      <c r="I453" s="17"/>
      <c r="J453" s="17"/>
      <c r="K453" s="17"/>
      <c r="L453" s="17"/>
      <c r="M453" s="17"/>
      <c r="N453" s="17"/>
      <c r="O453" s="17"/>
    </row>
    <row r="454" spans="2:15" x14ac:dyDescent="0.2">
      <c r="B454" s="17"/>
      <c r="C454" s="17"/>
      <c r="D454" s="17"/>
      <c r="E454" s="17"/>
      <c r="F454" s="17"/>
      <c r="G454" s="17"/>
      <c r="H454" s="17"/>
      <c r="I454" s="17"/>
      <c r="J454" s="17"/>
      <c r="K454" s="17"/>
      <c r="L454" s="17"/>
      <c r="M454" s="17"/>
      <c r="N454" s="17"/>
      <c r="O454" s="17"/>
    </row>
    <row r="455" spans="2:15" x14ac:dyDescent="0.2">
      <c r="B455" s="17"/>
      <c r="C455" s="17"/>
      <c r="D455" s="17"/>
      <c r="E455" s="17"/>
      <c r="F455" s="17"/>
      <c r="G455" s="17"/>
      <c r="H455" s="17"/>
      <c r="I455" s="17"/>
      <c r="J455" s="17"/>
      <c r="K455" s="17"/>
      <c r="L455" s="17"/>
      <c r="M455" s="17"/>
      <c r="N455" s="17"/>
      <c r="O455" s="17"/>
    </row>
    <row r="456" spans="2:15" x14ac:dyDescent="0.2">
      <c r="B456" s="17"/>
      <c r="C456" s="17"/>
      <c r="D456" s="17"/>
      <c r="E456" s="17"/>
      <c r="F456" s="17"/>
      <c r="G456" s="17"/>
      <c r="H456" s="17"/>
      <c r="I456" s="17"/>
      <c r="J456" s="17"/>
      <c r="K456" s="17"/>
      <c r="L456" s="17"/>
      <c r="M456" s="17"/>
      <c r="N456" s="17"/>
      <c r="O456" s="17"/>
    </row>
    <row r="457" spans="2:15" x14ac:dyDescent="0.2">
      <c r="B457" s="17"/>
      <c r="C457" s="17"/>
      <c r="D457" s="17"/>
      <c r="E457" s="17"/>
      <c r="F457" s="17"/>
      <c r="G457" s="17"/>
      <c r="H457" s="17"/>
      <c r="I457" s="17"/>
      <c r="J457" s="17"/>
      <c r="K457" s="17"/>
      <c r="L457" s="17"/>
      <c r="M457" s="17"/>
      <c r="N457" s="17"/>
      <c r="O457" s="17"/>
    </row>
    <row r="458" spans="2:15" x14ac:dyDescent="0.2">
      <c r="B458" s="17"/>
      <c r="C458" s="17"/>
      <c r="D458" s="17"/>
      <c r="E458" s="17"/>
      <c r="F458" s="17"/>
      <c r="G458" s="17"/>
      <c r="H458" s="17"/>
      <c r="I458" s="17"/>
      <c r="J458" s="17"/>
      <c r="K458" s="17"/>
      <c r="L458" s="17"/>
      <c r="M458" s="17"/>
      <c r="N458" s="17"/>
      <c r="O458" s="17"/>
    </row>
    <row r="459" spans="2:15" x14ac:dyDescent="0.2">
      <c r="B459" s="17"/>
      <c r="C459" s="17"/>
      <c r="D459" s="17"/>
      <c r="E459" s="17"/>
      <c r="F459" s="17"/>
      <c r="G459" s="17"/>
      <c r="H459" s="17"/>
      <c r="I459" s="17"/>
      <c r="J459" s="17"/>
      <c r="K459" s="17"/>
      <c r="L459" s="17"/>
      <c r="M459" s="17"/>
      <c r="N459" s="17"/>
      <c r="O459" s="17"/>
    </row>
    <row r="460" spans="2:15" x14ac:dyDescent="0.2">
      <c r="B460" s="17"/>
      <c r="C460" s="17"/>
      <c r="D460" s="17"/>
      <c r="E460" s="17"/>
      <c r="F460" s="17"/>
      <c r="G460" s="17"/>
      <c r="H460" s="17"/>
      <c r="I460" s="17"/>
      <c r="J460" s="17"/>
      <c r="K460" s="17"/>
      <c r="L460" s="17"/>
      <c r="M460" s="17"/>
      <c r="N460" s="17"/>
      <c r="O460" s="17"/>
    </row>
    <row r="461" spans="2:15" x14ac:dyDescent="0.2">
      <c r="B461" s="17"/>
      <c r="C461" s="17"/>
      <c r="D461" s="17"/>
      <c r="E461" s="17"/>
      <c r="F461" s="17"/>
      <c r="G461" s="17"/>
      <c r="H461" s="17"/>
      <c r="I461" s="17"/>
      <c r="J461" s="17"/>
      <c r="K461" s="17"/>
      <c r="L461" s="17"/>
      <c r="M461" s="17"/>
      <c r="N461" s="17"/>
      <c r="O461" s="17"/>
    </row>
    <row r="462" spans="2:15" x14ac:dyDescent="0.2">
      <c r="B462" s="17"/>
      <c r="C462" s="17"/>
      <c r="D462" s="17"/>
      <c r="E462" s="17"/>
      <c r="F462" s="17"/>
      <c r="G462" s="17"/>
      <c r="H462" s="17"/>
      <c r="I462" s="17"/>
      <c r="J462" s="17"/>
      <c r="K462" s="17"/>
      <c r="L462" s="17"/>
      <c r="M462" s="17"/>
      <c r="N462" s="17"/>
      <c r="O462" s="17"/>
    </row>
    <row r="463" spans="2:15" x14ac:dyDescent="0.2">
      <c r="B463" s="17"/>
      <c r="C463" s="17"/>
      <c r="D463" s="17"/>
      <c r="E463" s="17"/>
      <c r="F463" s="17"/>
      <c r="G463" s="17"/>
      <c r="H463" s="17"/>
      <c r="I463" s="17"/>
      <c r="J463" s="17"/>
      <c r="K463" s="17"/>
      <c r="L463" s="17"/>
      <c r="M463" s="17"/>
      <c r="N463" s="17"/>
      <c r="O463" s="17"/>
    </row>
    <row r="464" spans="2:15" x14ac:dyDescent="0.2">
      <c r="B464" s="17"/>
      <c r="C464" s="17"/>
      <c r="D464" s="17"/>
      <c r="E464" s="17"/>
      <c r="F464" s="17"/>
      <c r="G464" s="17"/>
      <c r="H464" s="17"/>
      <c r="I464" s="17"/>
      <c r="J464" s="17"/>
      <c r="K464" s="17"/>
      <c r="L464" s="17"/>
      <c r="M464" s="17"/>
      <c r="N464" s="17"/>
      <c r="O464" s="17"/>
    </row>
    <row r="465" spans="2:15" x14ac:dyDescent="0.2">
      <c r="B465" s="17"/>
      <c r="C465" s="17"/>
      <c r="D465" s="17"/>
      <c r="E465" s="17"/>
      <c r="F465" s="17"/>
      <c r="G465" s="17"/>
      <c r="H465" s="17"/>
      <c r="I465" s="17"/>
      <c r="J465" s="17"/>
      <c r="K465" s="17"/>
      <c r="L465" s="17"/>
      <c r="M465" s="17"/>
      <c r="N465" s="17"/>
      <c r="O465" s="17"/>
    </row>
    <row r="466" spans="2:15" x14ac:dyDescent="0.2">
      <c r="B466" s="17"/>
      <c r="C466" s="17"/>
      <c r="D466" s="17"/>
      <c r="E466" s="17"/>
      <c r="F466" s="17"/>
      <c r="G466" s="17"/>
      <c r="H466" s="17"/>
      <c r="I466" s="17"/>
      <c r="J466" s="17"/>
      <c r="K466" s="17"/>
      <c r="L466" s="17"/>
      <c r="M466" s="17"/>
      <c r="N466" s="17"/>
      <c r="O466" s="17"/>
    </row>
    <row r="467" spans="2:15" x14ac:dyDescent="0.2">
      <c r="B467" s="17"/>
      <c r="C467" s="17"/>
      <c r="D467" s="17"/>
      <c r="E467" s="17"/>
      <c r="F467" s="17"/>
      <c r="G467" s="17"/>
      <c r="H467" s="17"/>
      <c r="I467" s="17"/>
      <c r="J467" s="17"/>
      <c r="K467" s="17"/>
      <c r="L467" s="17"/>
      <c r="M467" s="17"/>
      <c r="N467" s="17"/>
      <c r="O467" s="17"/>
    </row>
    <row r="468" spans="2:15" x14ac:dyDescent="0.2">
      <c r="B468" s="17"/>
      <c r="C468" s="17"/>
      <c r="D468" s="17"/>
      <c r="E468" s="17"/>
      <c r="F468" s="17"/>
      <c r="G468" s="17"/>
      <c r="H468" s="17"/>
      <c r="I468" s="17"/>
      <c r="J468" s="17"/>
      <c r="K468" s="17"/>
      <c r="L468" s="17"/>
      <c r="M468" s="17"/>
      <c r="N468" s="17"/>
      <c r="O468" s="17"/>
    </row>
    <row r="469" spans="2:15" x14ac:dyDescent="0.2">
      <c r="B469" s="17"/>
      <c r="C469" s="17"/>
      <c r="D469" s="17"/>
      <c r="E469" s="17"/>
      <c r="F469" s="17"/>
      <c r="G469" s="17"/>
      <c r="H469" s="17"/>
      <c r="I469" s="17"/>
      <c r="J469" s="17"/>
      <c r="K469" s="17"/>
      <c r="L469" s="17"/>
      <c r="M469" s="17"/>
      <c r="N469" s="17"/>
      <c r="O469" s="17"/>
    </row>
    <row r="470" spans="2:15" x14ac:dyDescent="0.2">
      <c r="B470" s="17"/>
      <c r="C470" s="17"/>
      <c r="D470" s="17"/>
      <c r="E470" s="17"/>
      <c r="F470" s="17"/>
      <c r="G470" s="17"/>
      <c r="H470" s="17"/>
      <c r="I470" s="17"/>
      <c r="J470" s="17"/>
      <c r="K470" s="17"/>
      <c r="L470" s="17"/>
      <c r="M470" s="17"/>
      <c r="N470" s="17"/>
      <c r="O470" s="17"/>
    </row>
    <row r="471" spans="2:15" x14ac:dyDescent="0.2">
      <c r="B471" s="17"/>
      <c r="C471" s="17"/>
      <c r="D471" s="17"/>
      <c r="E471" s="17"/>
      <c r="F471" s="17"/>
      <c r="G471" s="17"/>
      <c r="H471" s="17"/>
      <c r="I471" s="17"/>
      <c r="J471" s="17"/>
      <c r="K471" s="17"/>
      <c r="L471" s="17"/>
      <c r="M471" s="17"/>
      <c r="N471" s="17"/>
      <c r="O471" s="17"/>
    </row>
    <row r="472" spans="2:15" x14ac:dyDescent="0.2">
      <c r="B472" s="17"/>
      <c r="C472" s="17"/>
      <c r="D472" s="17"/>
      <c r="E472" s="17"/>
      <c r="F472" s="17"/>
      <c r="G472" s="17"/>
      <c r="H472" s="17"/>
      <c r="I472" s="17"/>
      <c r="J472" s="17"/>
      <c r="K472" s="17"/>
      <c r="L472" s="17"/>
      <c r="M472" s="17"/>
      <c r="N472" s="17"/>
      <c r="O472" s="17"/>
    </row>
    <row r="473" spans="2:15" x14ac:dyDescent="0.2">
      <c r="B473" s="17"/>
      <c r="C473" s="17"/>
      <c r="D473" s="17"/>
      <c r="E473" s="17"/>
      <c r="F473" s="17"/>
      <c r="G473" s="17"/>
      <c r="H473" s="17"/>
      <c r="I473" s="17"/>
      <c r="J473" s="17"/>
      <c r="K473" s="17"/>
      <c r="L473" s="17"/>
      <c r="M473" s="17"/>
      <c r="N473" s="17"/>
      <c r="O473" s="17"/>
    </row>
    <row r="474" spans="2:15" x14ac:dyDescent="0.2">
      <c r="B474" s="17"/>
      <c r="C474" s="17"/>
      <c r="D474" s="17"/>
      <c r="E474" s="17"/>
      <c r="F474" s="17"/>
      <c r="G474" s="17"/>
      <c r="H474" s="17"/>
      <c r="I474" s="17"/>
      <c r="J474" s="17"/>
      <c r="K474" s="17"/>
      <c r="L474" s="17"/>
      <c r="M474" s="17"/>
      <c r="N474" s="17"/>
      <c r="O474" s="17"/>
    </row>
    <row r="475" spans="2:15" x14ac:dyDescent="0.2">
      <c r="B475" s="17"/>
      <c r="C475" s="17"/>
      <c r="D475" s="17"/>
      <c r="E475" s="17"/>
      <c r="F475" s="17"/>
      <c r="G475" s="17"/>
      <c r="H475" s="17"/>
      <c r="I475" s="17"/>
      <c r="J475" s="17"/>
      <c r="K475" s="17"/>
      <c r="L475" s="17"/>
      <c r="M475" s="17"/>
      <c r="N475" s="17"/>
      <c r="O475" s="17"/>
    </row>
    <row r="476" spans="2:15" x14ac:dyDescent="0.2">
      <c r="B476" s="17"/>
      <c r="C476" s="17"/>
      <c r="D476" s="17"/>
      <c r="E476" s="17"/>
      <c r="F476" s="17"/>
      <c r="G476" s="17"/>
      <c r="H476" s="17"/>
      <c r="I476" s="17"/>
      <c r="J476" s="17"/>
      <c r="K476" s="17"/>
      <c r="L476" s="17"/>
      <c r="M476" s="17"/>
      <c r="N476" s="17"/>
      <c r="O476" s="17"/>
    </row>
    <row r="477" spans="2:15" x14ac:dyDescent="0.2">
      <c r="B477" s="17"/>
      <c r="C477" s="17"/>
      <c r="D477" s="17"/>
      <c r="E477" s="17"/>
      <c r="F477" s="17"/>
      <c r="G477" s="17"/>
      <c r="H477" s="17"/>
      <c r="I477" s="17"/>
      <c r="J477" s="17"/>
      <c r="K477" s="17"/>
      <c r="L477" s="17"/>
      <c r="M477" s="17"/>
      <c r="N477" s="17"/>
      <c r="O477" s="17"/>
    </row>
    <row r="478" spans="2:15" x14ac:dyDescent="0.2">
      <c r="B478" s="17"/>
      <c r="C478" s="17"/>
      <c r="D478" s="17"/>
      <c r="E478" s="17"/>
      <c r="F478" s="17"/>
      <c r="G478" s="17"/>
      <c r="H478" s="17"/>
      <c r="I478" s="17"/>
      <c r="J478" s="17"/>
      <c r="K478" s="17"/>
      <c r="L478" s="17"/>
      <c r="M478" s="17"/>
      <c r="N478" s="17"/>
      <c r="O478" s="17"/>
    </row>
    <row r="479" spans="2:15" x14ac:dyDescent="0.2">
      <c r="B479" s="17"/>
      <c r="C479" s="17"/>
      <c r="D479" s="17"/>
      <c r="E479" s="17"/>
      <c r="F479" s="17"/>
      <c r="G479" s="17"/>
      <c r="H479" s="17"/>
      <c r="I479" s="17"/>
      <c r="J479" s="17"/>
      <c r="K479" s="17"/>
      <c r="L479" s="17"/>
      <c r="M479" s="17"/>
      <c r="N479" s="17"/>
      <c r="O479" s="17"/>
    </row>
    <row r="480" spans="2:15" x14ac:dyDescent="0.2">
      <c r="B480" s="17"/>
      <c r="C480" s="17"/>
      <c r="D480" s="17"/>
      <c r="E480" s="17"/>
      <c r="F480" s="17"/>
      <c r="G480" s="17"/>
      <c r="H480" s="17"/>
      <c r="I480" s="17"/>
      <c r="J480" s="17"/>
      <c r="K480" s="17"/>
      <c r="L480" s="17"/>
      <c r="M480" s="17"/>
      <c r="N480" s="17"/>
      <c r="O480" s="17"/>
    </row>
    <row r="481" spans="2:15" x14ac:dyDescent="0.2">
      <c r="B481" s="17"/>
      <c r="C481" s="17"/>
      <c r="D481" s="17"/>
      <c r="E481" s="17"/>
      <c r="F481" s="17"/>
      <c r="G481" s="17"/>
      <c r="H481" s="17"/>
      <c r="I481" s="17"/>
      <c r="J481" s="17"/>
      <c r="K481" s="17"/>
      <c r="L481" s="17"/>
      <c r="M481" s="17"/>
      <c r="N481" s="17"/>
      <c r="O481" s="17"/>
    </row>
    <row r="482" spans="2:15" x14ac:dyDescent="0.2">
      <c r="B482" s="17"/>
      <c r="C482" s="17"/>
      <c r="D482" s="17"/>
      <c r="E482" s="17"/>
      <c r="F482" s="17"/>
      <c r="G482" s="17"/>
      <c r="H482" s="17"/>
      <c r="I482" s="17"/>
      <c r="J482" s="17"/>
      <c r="K482" s="17"/>
      <c r="L482" s="17"/>
      <c r="M482" s="17"/>
      <c r="N482" s="17"/>
      <c r="O482" s="17"/>
    </row>
    <row r="483" spans="2:15" x14ac:dyDescent="0.2">
      <c r="B483" s="17"/>
      <c r="C483" s="17"/>
      <c r="D483" s="17"/>
      <c r="E483" s="17"/>
      <c r="F483" s="17"/>
      <c r="G483" s="17"/>
      <c r="H483" s="17"/>
      <c r="I483" s="17"/>
      <c r="J483" s="17"/>
      <c r="K483" s="17"/>
      <c r="L483" s="17"/>
      <c r="M483" s="17"/>
      <c r="N483" s="17"/>
      <c r="O483" s="17"/>
    </row>
    <row r="484" spans="2:15" x14ac:dyDescent="0.2">
      <c r="B484" s="17"/>
      <c r="C484" s="17"/>
      <c r="D484" s="17"/>
      <c r="E484" s="17"/>
      <c r="F484" s="17"/>
      <c r="G484" s="17"/>
      <c r="H484" s="17"/>
      <c r="I484" s="17"/>
      <c r="J484" s="17"/>
      <c r="K484" s="17"/>
      <c r="L484" s="17"/>
      <c r="M484" s="17"/>
      <c r="N484" s="17"/>
      <c r="O484" s="17"/>
    </row>
    <row r="485" spans="2:15" x14ac:dyDescent="0.2">
      <c r="B485" s="17"/>
      <c r="C485" s="17"/>
      <c r="D485" s="17"/>
      <c r="E485" s="17"/>
      <c r="F485" s="17"/>
      <c r="G485" s="17"/>
      <c r="H485" s="17"/>
      <c r="I485" s="17"/>
      <c r="J485" s="17"/>
      <c r="K485" s="17"/>
      <c r="L485" s="17"/>
      <c r="M485" s="17"/>
      <c r="N485" s="17"/>
      <c r="O485" s="17"/>
    </row>
    <row r="486" spans="2:15" x14ac:dyDescent="0.2">
      <c r="B486" s="17"/>
      <c r="C486" s="17"/>
      <c r="D486" s="17"/>
      <c r="E486" s="17"/>
      <c r="F486" s="17"/>
      <c r="G486" s="17"/>
      <c r="H486" s="17"/>
      <c r="I486" s="17"/>
      <c r="J486" s="17"/>
      <c r="K486" s="17"/>
      <c r="L486" s="17"/>
      <c r="M486" s="17"/>
      <c r="N486" s="17"/>
      <c r="O486" s="17"/>
    </row>
    <row r="487" spans="2:15" x14ac:dyDescent="0.2">
      <c r="B487" s="17"/>
      <c r="C487" s="17"/>
      <c r="D487" s="17"/>
      <c r="E487" s="17"/>
      <c r="F487" s="17"/>
      <c r="G487" s="17"/>
      <c r="H487" s="17"/>
      <c r="I487" s="17"/>
      <c r="J487" s="17"/>
      <c r="K487" s="17"/>
      <c r="L487" s="17"/>
      <c r="M487" s="17"/>
      <c r="N487" s="17"/>
      <c r="O487" s="17"/>
    </row>
    <row r="488" spans="2:15" x14ac:dyDescent="0.2">
      <c r="B488" s="17"/>
      <c r="C488" s="17"/>
      <c r="D488" s="17"/>
      <c r="E488" s="17"/>
      <c r="F488" s="17"/>
      <c r="G488" s="17"/>
      <c r="H488" s="17"/>
      <c r="I488" s="17"/>
      <c r="J488" s="17"/>
      <c r="K488" s="17"/>
      <c r="L488" s="17"/>
      <c r="M488" s="17"/>
      <c r="N488" s="17"/>
      <c r="O488" s="17"/>
    </row>
    <row r="489" spans="2:15" x14ac:dyDescent="0.2">
      <c r="B489" s="17"/>
      <c r="C489" s="17"/>
      <c r="D489" s="17"/>
      <c r="E489" s="17"/>
      <c r="F489" s="17"/>
      <c r="G489" s="17"/>
      <c r="H489" s="17"/>
      <c r="I489" s="17"/>
      <c r="J489" s="17"/>
      <c r="K489" s="17"/>
      <c r="L489" s="17"/>
      <c r="M489" s="17"/>
      <c r="N489" s="17"/>
      <c r="O489" s="17"/>
    </row>
    <row r="490" spans="2:15" x14ac:dyDescent="0.2">
      <c r="B490" s="17"/>
      <c r="C490" s="17"/>
      <c r="D490" s="17"/>
      <c r="E490" s="17"/>
      <c r="F490" s="17"/>
      <c r="G490" s="17"/>
      <c r="H490" s="17"/>
      <c r="I490" s="17"/>
      <c r="J490" s="17"/>
      <c r="K490" s="17"/>
      <c r="L490" s="17"/>
      <c r="M490" s="17"/>
      <c r="N490" s="17"/>
      <c r="O490" s="17"/>
    </row>
    <row r="491" spans="2:15" x14ac:dyDescent="0.2">
      <c r="B491" s="17"/>
      <c r="C491" s="17"/>
      <c r="D491" s="17"/>
      <c r="E491" s="17"/>
      <c r="F491" s="17"/>
      <c r="G491" s="17"/>
      <c r="H491" s="17"/>
      <c r="I491" s="17"/>
      <c r="J491" s="17"/>
      <c r="K491" s="17"/>
      <c r="L491" s="17"/>
      <c r="M491" s="17"/>
      <c r="N491" s="17"/>
      <c r="O491" s="17"/>
    </row>
    <row r="492" spans="2:15" x14ac:dyDescent="0.2">
      <c r="B492" s="17"/>
      <c r="C492" s="17"/>
      <c r="D492" s="17"/>
      <c r="E492" s="17"/>
      <c r="F492" s="17"/>
      <c r="G492" s="17"/>
      <c r="H492" s="17"/>
      <c r="I492" s="17"/>
      <c r="J492" s="17"/>
      <c r="K492" s="17"/>
      <c r="L492" s="17"/>
      <c r="M492" s="17"/>
      <c r="N492" s="17"/>
      <c r="O492" s="17"/>
    </row>
    <row r="493" spans="2:15" x14ac:dyDescent="0.2">
      <c r="B493" s="17"/>
      <c r="C493" s="17"/>
      <c r="D493" s="17"/>
      <c r="E493" s="17"/>
      <c r="F493" s="17"/>
      <c r="G493" s="17"/>
      <c r="H493" s="17"/>
      <c r="I493" s="17"/>
      <c r="J493" s="17"/>
      <c r="K493" s="17"/>
      <c r="L493" s="17"/>
      <c r="M493" s="17"/>
      <c r="N493" s="17"/>
      <c r="O493" s="17"/>
    </row>
    <row r="494" spans="2:15" x14ac:dyDescent="0.2">
      <c r="B494" s="17"/>
      <c r="C494" s="17"/>
      <c r="D494" s="17"/>
      <c r="E494" s="17"/>
      <c r="F494" s="17"/>
      <c r="G494" s="17"/>
      <c r="H494" s="17"/>
      <c r="I494" s="17"/>
      <c r="J494" s="17"/>
      <c r="K494" s="17"/>
      <c r="L494" s="17"/>
      <c r="M494" s="17"/>
      <c r="N494" s="17"/>
      <c r="O494" s="17"/>
    </row>
    <row r="495" spans="2:15" x14ac:dyDescent="0.2">
      <c r="B495" s="17"/>
      <c r="C495" s="17"/>
      <c r="D495" s="17"/>
      <c r="E495" s="17"/>
      <c r="F495" s="17"/>
      <c r="G495" s="17"/>
      <c r="H495" s="17"/>
      <c r="I495" s="17"/>
      <c r="J495" s="17"/>
      <c r="K495" s="17"/>
      <c r="L495" s="17"/>
      <c r="M495" s="17"/>
      <c r="N495" s="17"/>
      <c r="O495" s="17"/>
    </row>
    <row r="496" spans="2:15" x14ac:dyDescent="0.2">
      <c r="B496" s="17"/>
      <c r="C496" s="17"/>
      <c r="D496" s="17"/>
      <c r="E496" s="17"/>
      <c r="F496" s="17"/>
      <c r="G496" s="17"/>
      <c r="H496" s="17"/>
      <c r="I496" s="17"/>
      <c r="J496" s="17"/>
      <c r="K496" s="17"/>
      <c r="L496" s="17"/>
      <c r="M496" s="17"/>
      <c r="N496" s="17"/>
      <c r="O496" s="17"/>
    </row>
    <row r="497" spans="2:15" x14ac:dyDescent="0.2">
      <c r="B497" s="17"/>
      <c r="C497" s="17"/>
      <c r="D497" s="17"/>
      <c r="E497" s="17"/>
      <c r="F497" s="17"/>
      <c r="G497" s="17"/>
      <c r="H497" s="17"/>
      <c r="I497" s="17"/>
      <c r="J497" s="17"/>
      <c r="K497" s="17"/>
      <c r="L497" s="17"/>
      <c r="M497" s="17"/>
      <c r="N497" s="17"/>
      <c r="O497" s="17"/>
    </row>
    <row r="498" spans="2:15" x14ac:dyDescent="0.2">
      <c r="B498" s="17"/>
      <c r="C498" s="17"/>
      <c r="D498" s="17"/>
      <c r="E498" s="17"/>
      <c r="F498" s="17"/>
      <c r="G498" s="17"/>
      <c r="H498" s="17"/>
      <c r="I498" s="17"/>
      <c r="J498" s="17"/>
      <c r="K498" s="17"/>
      <c r="L498" s="17"/>
      <c r="M498" s="17"/>
      <c r="N498" s="17"/>
      <c r="O498" s="17"/>
    </row>
    <row r="499" spans="2:15" x14ac:dyDescent="0.2">
      <c r="B499" s="17"/>
      <c r="C499" s="17"/>
      <c r="D499" s="17"/>
      <c r="E499" s="17"/>
      <c r="F499" s="17"/>
      <c r="G499" s="17"/>
      <c r="H499" s="17"/>
      <c r="I499" s="17"/>
      <c r="J499" s="17"/>
      <c r="K499" s="17"/>
      <c r="L499" s="17"/>
      <c r="M499" s="17"/>
      <c r="N499" s="17"/>
      <c r="O499" s="17"/>
    </row>
    <row r="500" spans="2:15" x14ac:dyDescent="0.2">
      <c r="B500" s="17"/>
      <c r="C500" s="17"/>
      <c r="D500" s="17"/>
      <c r="E500" s="17"/>
      <c r="F500" s="17"/>
      <c r="G500" s="17"/>
      <c r="H500" s="17"/>
      <c r="I500" s="17"/>
      <c r="J500" s="17"/>
      <c r="K500" s="17"/>
      <c r="L500" s="17"/>
      <c r="M500" s="17"/>
      <c r="N500" s="17"/>
      <c r="O500" s="17"/>
    </row>
    <row r="501" spans="2:15" x14ac:dyDescent="0.2">
      <c r="B501" s="17"/>
      <c r="C501" s="17"/>
      <c r="D501" s="17"/>
      <c r="E501" s="17"/>
      <c r="F501" s="17"/>
      <c r="G501" s="17"/>
      <c r="H501" s="17"/>
      <c r="I501" s="17"/>
      <c r="J501" s="17"/>
      <c r="K501" s="17"/>
      <c r="L501" s="17"/>
      <c r="M501" s="17"/>
      <c r="N501" s="17"/>
      <c r="O501" s="17"/>
    </row>
    <row r="502" spans="2:15" x14ac:dyDescent="0.2">
      <c r="B502" s="17"/>
      <c r="C502" s="17"/>
      <c r="D502" s="17"/>
      <c r="E502" s="17"/>
      <c r="F502" s="17"/>
      <c r="G502" s="17"/>
      <c r="H502" s="17"/>
      <c r="I502" s="17"/>
      <c r="J502" s="17"/>
      <c r="K502" s="17"/>
      <c r="L502" s="17"/>
      <c r="M502" s="17"/>
      <c r="N502" s="17"/>
      <c r="O502" s="17"/>
    </row>
    <row r="503" spans="2:15" x14ac:dyDescent="0.2">
      <c r="B503" s="17"/>
      <c r="C503" s="17"/>
      <c r="D503" s="17"/>
      <c r="E503" s="17"/>
      <c r="F503" s="17"/>
      <c r="G503" s="17"/>
      <c r="H503" s="17"/>
      <c r="I503" s="17"/>
      <c r="J503" s="17"/>
      <c r="K503" s="17"/>
      <c r="L503" s="17"/>
      <c r="M503" s="17"/>
      <c r="N503" s="17"/>
      <c r="O503" s="17"/>
    </row>
    <row r="504" spans="2:15" x14ac:dyDescent="0.2">
      <c r="B504" s="17"/>
      <c r="C504" s="17"/>
      <c r="D504" s="17"/>
      <c r="E504" s="17"/>
      <c r="F504" s="17"/>
      <c r="G504" s="17"/>
      <c r="H504" s="17"/>
      <c r="I504" s="17"/>
      <c r="J504" s="17"/>
      <c r="K504" s="17"/>
      <c r="L504" s="17"/>
      <c r="M504" s="17"/>
      <c r="N504" s="17"/>
      <c r="O504" s="17"/>
    </row>
    <row r="505" spans="2:15" x14ac:dyDescent="0.2">
      <c r="B505" s="17"/>
      <c r="C505" s="17"/>
      <c r="D505" s="17"/>
      <c r="E505" s="17"/>
      <c r="F505" s="17"/>
      <c r="G505" s="17"/>
      <c r="H505" s="17"/>
      <c r="I505" s="17"/>
      <c r="J505" s="17"/>
      <c r="K505" s="17"/>
      <c r="L505" s="17"/>
      <c r="M505" s="17"/>
      <c r="N505" s="17"/>
      <c r="O505" s="17"/>
    </row>
    <row r="506" spans="2:15" x14ac:dyDescent="0.2">
      <c r="B506" s="17"/>
      <c r="C506" s="17"/>
      <c r="D506" s="17"/>
      <c r="E506" s="17"/>
      <c r="F506" s="17"/>
      <c r="G506" s="17"/>
      <c r="H506" s="17"/>
      <c r="I506" s="17"/>
      <c r="J506" s="17"/>
      <c r="K506" s="17"/>
      <c r="L506" s="17"/>
      <c r="M506" s="17"/>
      <c r="N506" s="17"/>
      <c r="O506" s="17"/>
    </row>
  </sheetData>
  <mergeCells count="18">
    <mergeCell ref="B9:B12"/>
    <mergeCell ref="D9:M9"/>
    <mergeCell ref="D10:M10"/>
    <mergeCell ref="D11:M11"/>
    <mergeCell ref="D12:M12"/>
    <mergeCell ref="A1:N1"/>
    <mergeCell ref="A2:N2"/>
    <mergeCell ref="D4:M4"/>
    <mergeCell ref="D5:M5"/>
    <mergeCell ref="D6:M6"/>
    <mergeCell ref="C26:M26"/>
    <mergeCell ref="C31:M31"/>
    <mergeCell ref="B13:B17"/>
    <mergeCell ref="D13:M13"/>
    <mergeCell ref="D14:M14"/>
    <mergeCell ref="D15:M15"/>
    <mergeCell ref="D17:M17"/>
    <mergeCell ref="D16:L16"/>
  </mergeCells>
  <pageMargins left="0.25" right="0.25" top="0.5" bottom="0.5" header="0.3" footer="0.3"/>
  <pageSetup orientation="landscape" horizontalDpi="1200" verticalDpi="1200" r:id="rId1"/>
  <headerFooter>
    <oddFooter>Page &amp;P&amp;R&amp;F</oddFooter>
  </headerFooter>
  <rowBreaks count="1" manualBreakCount="1">
    <brk id="26" max="16383" man="1"/>
  </rowBreaks>
  <drawing r:id="rId2"/>
  <extLst>
    <ext xmlns:mx="http://schemas.microsoft.com/office/mac/excel/2008/main" uri="{64002731-A6B0-56B0-2670-7721B7C09600}">
      <mx:PLV Mode="0" OnePage="0" WScale="0"/>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zoomScale="70" zoomScaleNormal="70" workbookViewId="0">
      <selection activeCell="O60" sqref="O60"/>
    </sheetView>
  </sheetViews>
  <sheetFormatPr defaultRowHeight="15" x14ac:dyDescent="0.25"/>
  <sheetData/>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enableFormatConditionsCalculation="0">
    <pageSetUpPr fitToPage="1"/>
  </sheetPr>
  <dimension ref="A1:Y404"/>
  <sheetViews>
    <sheetView showGridLines="0" topLeftCell="A4" workbookViewId="0">
      <selection activeCell="G97" sqref="G97"/>
    </sheetView>
  </sheetViews>
  <sheetFormatPr defaultColWidth="9.140625" defaultRowHeight="12.75" x14ac:dyDescent="0.2"/>
  <cols>
    <col min="1" max="1" width="1.85546875" style="2" customWidth="1"/>
    <col min="2" max="2" width="3.42578125" style="78" customWidth="1"/>
    <col min="3" max="3" width="29.42578125" style="3" customWidth="1"/>
    <col min="4" max="4" width="54.42578125" style="3" customWidth="1"/>
    <col min="5" max="6" width="12.42578125" style="3" customWidth="1"/>
    <col min="7" max="7" width="12.85546875" style="3" customWidth="1"/>
    <col min="8" max="8" width="13.42578125" style="3" customWidth="1"/>
    <col min="9" max="9" width="12.42578125" style="2" customWidth="1"/>
    <col min="10" max="10" width="14.42578125" style="3" customWidth="1"/>
    <col min="11" max="11" width="12" style="3" customWidth="1"/>
    <col min="12" max="12" width="11.42578125" style="3" customWidth="1"/>
    <col min="13" max="13" width="11.42578125" style="3" bestFit="1" customWidth="1"/>
    <col min="14" max="14" width="14.42578125" style="3" customWidth="1"/>
    <col min="15" max="15" width="13" style="3" customWidth="1"/>
    <col min="16" max="16" width="49" style="3" customWidth="1"/>
    <col min="17" max="17" width="2.140625" style="2" customWidth="1"/>
    <col min="18" max="25" width="9.140625" style="2"/>
    <col min="26" max="256" width="9.140625" style="3"/>
    <col min="257" max="257" width="1.85546875" style="3" customWidth="1"/>
    <col min="258" max="258" width="3.42578125" style="3" customWidth="1"/>
    <col min="259" max="259" width="29.42578125" style="3" customWidth="1"/>
    <col min="260" max="260" width="54.42578125" style="3" customWidth="1"/>
    <col min="261" max="262" width="12.42578125" style="3" customWidth="1"/>
    <col min="263" max="263" width="12.85546875" style="3" customWidth="1"/>
    <col min="264" max="264" width="13.42578125" style="3" customWidth="1"/>
    <col min="265" max="265" width="12.42578125" style="3" customWidth="1"/>
    <col min="266" max="266" width="14.42578125" style="3" customWidth="1"/>
    <col min="267" max="267" width="12" style="3" customWidth="1"/>
    <col min="268" max="268" width="11.42578125" style="3" customWidth="1"/>
    <col min="269" max="269" width="11.42578125" style="3" bestFit="1" customWidth="1"/>
    <col min="270" max="270" width="14.42578125" style="3" customWidth="1"/>
    <col min="271" max="271" width="13" style="3" customWidth="1"/>
    <col min="272" max="272" width="49" style="3" customWidth="1"/>
    <col min="273" max="273" width="2.140625" style="3" customWidth="1"/>
    <col min="274" max="512" width="9.140625" style="3"/>
    <col min="513" max="513" width="1.85546875" style="3" customWidth="1"/>
    <col min="514" max="514" width="3.42578125" style="3" customWidth="1"/>
    <col min="515" max="515" width="29.42578125" style="3" customWidth="1"/>
    <col min="516" max="516" width="54.42578125" style="3" customWidth="1"/>
    <col min="517" max="518" width="12.42578125" style="3" customWidth="1"/>
    <col min="519" max="519" width="12.85546875" style="3" customWidth="1"/>
    <col min="520" max="520" width="13.42578125" style="3" customWidth="1"/>
    <col min="521" max="521" width="12.42578125" style="3" customWidth="1"/>
    <col min="522" max="522" width="14.42578125" style="3" customWidth="1"/>
    <col min="523" max="523" width="12" style="3" customWidth="1"/>
    <col min="524" max="524" width="11.42578125" style="3" customWidth="1"/>
    <col min="525" max="525" width="11.42578125" style="3" bestFit="1" customWidth="1"/>
    <col min="526" max="526" width="14.42578125" style="3" customWidth="1"/>
    <col min="527" max="527" width="13" style="3" customWidth="1"/>
    <col min="528" max="528" width="49" style="3" customWidth="1"/>
    <col min="529" max="529" width="2.140625" style="3" customWidth="1"/>
    <col min="530" max="768" width="9.140625" style="3"/>
    <col min="769" max="769" width="1.85546875" style="3" customWidth="1"/>
    <col min="770" max="770" width="3.42578125" style="3" customWidth="1"/>
    <col min="771" max="771" width="29.42578125" style="3" customWidth="1"/>
    <col min="772" max="772" width="54.42578125" style="3" customWidth="1"/>
    <col min="773" max="774" width="12.42578125" style="3" customWidth="1"/>
    <col min="775" max="775" width="12.85546875" style="3" customWidth="1"/>
    <col min="776" max="776" width="13.42578125" style="3" customWidth="1"/>
    <col min="777" max="777" width="12.42578125" style="3" customWidth="1"/>
    <col min="778" max="778" width="14.42578125" style="3" customWidth="1"/>
    <col min="779" max="779" width="12" style="3" customWidth="1"/>
    <col min="780" max="780" width="11.42578125" style="3" customWidth="1"/>
    <col min="781" max="781" width="11.42578125" style="3" bestFit="1" customWidth="1"/>
    <col min="782" max="782" width="14.42578125" style="3" customWidth="1"/>
    <col min="783" max="783" width="13" style="3" customWidth="1"/>
    <col min="784" max="784" width="49" style="3" customWidth="1"/>
    <col min="785" max="785" width="2.140625" style="3" customWidth="1"/>
    <col min="786" max="1024" width="9.140625" style="3"/>
    <col min="1025" max="1025" width="1.85546875" style="3" customWidth="1"/>
    <col min="1026" max="1026" width="3.42578125" style="3" customWidth="1"/>
    <col min="1027" max="1027" width="29.42578125" style="3" customWidth="1"/>
    <col min="1028" max="1028" width="54.42578125" style="3" customWidth="1"/>
    <col min="1029" max="1030" width="12.42578125" style="3" customWidth="1"/>
    <col min="1031" max="1031" width="12.85546875" style="3" customWidth="1"/>
    <col min="1032" max="1032" width="13.42578125" style="3" customWidth="1"/>
    <col min="1033" max="1033" width="12.42578125" style="3" customWidth="1"/>
    <col min="1034" max="1034" width="14.42578125" style="3" customWidth="1"/>
    <col min="1035" max="1035" width="12" style="3" customWidth="1"/>
    <col min="1036" max="1036" width="11.42578125" style="3" customWidth="1"/>
    <col min="1037" max="1037" width="11.42578125" style="3" bestFit="1" customWidth="1"/>
    <col min="1038" max="1038" width="14.42578125" style="3" customWidth="1"/>
    <col min="1039" max="1039" width="13" style="3" customWidth="1"/>
    <col min="1040" max="1040" width="49" style="3" customWidth="1"/>
    <col min="1041" max="1041" width="2.140625" style="3" customWidth="1"/>
    <col min="1042" max="1280" width="9.140625" style="3"/>
    <col min="1281" max="1281" width="1.85546875" style="3" customWidth="1"/>
    <col min="1282" max="1282" width="3.42578125" style="3" customWidth="1"/>
    <col min="1283" max="1283" width="29.42578125" style="3" customWidth="1"/>
    <col min="1284" max="1284" width="54.42578125" style="3" customWidth="1"/>
    <col min="1285" max="1286" width="12.42578125" style="3" customWidth="1"/>
    <col min="1287" max="1287" width="12.85546875" style="3" customWidth="1"/>
    <col min="1288" max="1288" width="13.42578125" style="3" customWidth="1"/>
    <col min="1289" max="1289" width="12.42578125" style="3" customWidth="1"/>
    <col min="1290" max="1290" width="14.42578125" style="3" customWidth="1"/>
    <col min="1291" max="1291" width="12" style="3" customWidth="1"/>
    <col min="1292" max="1292" width="11.42578125" style="3" customWidth="1"/>
    <col min="1293" max="1293" width="11.42578125" style="3" bestFit="1" customWidth="1"/>
    <col min="1294" max="1294" width="14.42578125" style="3" customWidth="1"/>
    <col min="1295" max="1295" width="13" style="3" customWidth="1"/>
    <col min="1296" max="1296" width="49" style="3" customWidth="1"/>
    <col min="1297" max="1297" width="2.140625" style="3" customWidth="1"/>
    <col min="1298" max="1536" width="9.140625" style="3"/>
    <col min="1537" max="1537" width="1.85546875" style="3" customWidth="1"/>
    <col min="1538" max="1538" width="3.42578125" style="3" customWidth="1"/>
    <col min="1539" max="1539" width="29.42578125" style="3" customWidth="1"/>
    <col min="1540" max="1540" width="54.42578125" style="3" customWidth="1"/>
    <col min="1541" max="1542" width="12.42578125" style="3" customWidth="1"/>
    <col min="1543" max="1543" width="12.85546875" style="3" customWidth="1"/>
    <col min="1544" max="1544" width="13.42578125" style="3" customWidth="1"/>
    <col min="1545" max="1545" width="12.42578125" style="3" customWidth="1"/>
    <col min="1546" max="1546" width="14.42578125" style="3" customWidth="1"/>
    <col min="1547" max="1547" width="12" style="3" customWidth="1"/>
    <col min="1548" max="1548" width="11.42578125" style="3" customWidth="1"/>
    <col min="1549" max="1549" width="11.42578125" style="3" bestFit="1" customWidth="1"/>
    <col min="1550" max="1550" width="14.42578125" style="3" customWidth="1"/>
    <col min="1551" max="1551" width="13" style="3" customWidth="1"/>
    <col min="1552" max="1552" width="49" style="3" customWidth="1"/>
    <col min="1553" max="1553" width="2.140625" style="3" customWidth="1"/>
    <col min="1554" max="1792" width="9.140625" style="3"/>
    <col min="1793" max="1793" width="1.85546875" style="3" customWidth="1"/>
    <col min="1794" max="1794" width="3.42578125" style="3" customWidth="1"/>
    <col min="1795" max="1795" width="29.42578125" style="3" customWidth="1"/>
    <col min="1796" max="1796" width="54.42578125" style="3" customWidth="1"/>
    <col min="1797" max="1798" width="12.42578125" style="3" customWidth="1"/>
    <col min="1799" max="1799" width="12.85546875" style="3" customWidth="1"/>
    <col min="1800" max="1800" width="13.42578125" style="3" customWidth="1"/>
    <col min="1801" max="1801" width="12.42578125" style="3" customWidth="1"/>
    <col min="1802" max="1802" width="14.42578125" style="3" customWidth="1"/>
    <col min="1803" max="1803" width="12" style="3" customWidth="1"/>
    <col min="1804" max="1804" width="11.42578125" style="3" customWidth="1"/>
    <col min="1805" max="1805" width="11.42578125" style="3" bestFit="1" customWidth="1"/>
    <col min="1806" max="1806" width="14.42578125" style="3" customWidth="1"/>
    <col min="1807" max="1807" width="13" style="3" customWidth="1"/>
    <col min="1808" max="1808" width="49" style="3" customWidth="1"/>
    <col min="1809" max="1809" width="2.140625" style="3" customWidth="1"/>
    <col min="1810" max="2048" width="9.140625" style="3"/>
    <col min="2049" max="2049" width="1.85546875" style="3" customWidth="1"/>
    <col min="2050" max="2050" width="3.42578125" style="3" customWidth="1"/>
    <col min="2051" max="2051" width="29.42578125" style="3" customWidth="1"/>
    <col min="2052" max="2052" width="54.42578125" style="3" customWidth="1"/>
    <col min="2053" max="2054" width="12.42578125" style="3" customWidth="1"/>
    <col min="2055" max="2055" width="12.85546875" style="3" customWidth="1"/>
    <col min="2056" max="2056" width="13.42578125" style="3" customWidth="1"/>
    <col min="2057" max="2057" width="12.42578125" style="3" customWidth="1"/>
    <col min="2058" max="2058" width="14.42578125" style="3" customWidth="1"/>
    <col min="2059" max="2059" width="12" style="3" customWidth="1"/>
    <col min="2060" max="2060" width="11.42578125" style="3" customWidth="1"/>
    <col min="2061" max="2061" width="11.42578125" style="3" bestFit="1" customWidth="1"/>
    <col min="2062" max="2062" width="14.42578125" style="3" customWidth="1"/>
    <col min="2063" max="2063" width="13" style="3" customWidth="1"/>
    <col min="2064" max="2064" width="49" style="3" customWidth="1"/>
    <col min="2065" max="2065" width="2.140625" style="3" customWidth="1"/>
    <col min="2066" max="2304" width="9.140625" style="3"/>
    <col min="2305" max="2305" width="1.85546875" style="3" customWidth="1"/>
    <col min="2306" max="2306" width="3.42578125" style="3" customWidth="1"/>
    <col min="2307" max="2307" width="29.42578125" style="3" customWidth="1"/>
    <col min="2308" max="2308" width="54.42578125" style="3" customWidth="1"/>
    <col min="2309" max="2310" width="12.42578125" style="3" customWidth="1"/>
    <col min="2311" max="2311" width="12.85546875" style="3" customWidth="1"/>
    <col min="2312" max="2312" width="13.42578125" style="3" customWidth="1"/>
    <col min="2313" max="2313" width="12.42578125" style="3" customWidth="1"/>
    <col min="2314" max="2314" width="14.42578125" style="3" customWidth="1"/>
    <col min="2315" max="2315" width="12" style="3" customWidth="1"/>
    <col min="2316" max="2316" width="11.42578125" style="3" customWidth="1"/>
    <col min="2317" max="2317" width="11.42578125" style="3" bestFit="1" customWidth="1"/>
    <col min="2318" max="2318" width="14.42578125" style="3" customWidth="1"/>
    <col min="2319" max="2319" width="13" style="3" customWidth="1"/>
    <col min="2320" max="2320" width="49" style="3" customWidth="1"/>
    <col min="2321" max="2321" width="2.140625" style="3" customWidth="1"/>
    <col min="2322" max="2560" width="9.140625" style="3"/>
    <col min="2561" max="2561" width="1.85546875" style="3" customWidth="1"/>
    <col min="2562" max="2562" width="3.42578125" style="3" customWidth="1"/>
    <col min="2563" max="2563" width="29.42578125" style="3" customWidth="1"/>
    <col min="2564" max="2564" width="54.42578125" style="3" customWidth="1"/>
    <col min="2565" max="2566" width="12.42578125" style="3" customWidth="1"/>
    <col min="2567" max="2567" width="12.85546875" style="3" customWidth="1"/>
    <col min="2568" max="2568" width="13.42578125" style="3" customWidth="1"/>
    <col min="2569" max="2569" width="12.42578125" style="3" customWidth="1"/>
    <col min="2570" max="2570" width="14.42578125" style="3" customWidth="1"/>
    <col min="2571" max="2571" width="12" style="3" customWidth="1"/>
    <col min="2572" max="2572" width="11.42578125" style="3" customWidth="1"/>
    <col min="2573" max="2573" width="11.42578125" style="3" bestFit="1" customWidth="1"/>
    <col min="2574" max="2574" width="14.42578125" style="3" customWidth="1"/>
    <col min="2575" max="2575" width="13" style="3" customWidth="1"/>
    <col min="2576" max="2576" width="49" style="3" customWidth="1"/>
    <col min="2577" max="2577" width="2.140625" style="3" customWidth="1"/>
    <col min="2578" max="2816" width="9.140625" style="3"/>
    <col min="2817" max="2817" width="1.85546875" style="3" customWidth="1"/>
    <col min="2818" max="2818" width="3.42578125" style="3" customWidth="1"/>
    <col min="2819" max="2819" width="29.42578125" style="3" customWidth="1"/>
    <col min="2820" max="2820" width="54.42578125" style="3" customWidth="1"/>
    <col min="2821" max="2822" width="12.42578125" style="3" customWidth="1"/>
    <col min="2823" max="2823" width="12.85546875" style="3" customWidth="1"/>
    <col min="2824" max="2824" width="13.42578125" style="3" customWidth="1"/>
    <col min="2825" max="2825" width="12.42578125" style="3" customWidth="1"/>
    <col min="2826" max="2826" width="14.42578125" style="3" customWidth="1"/>
    <col min="2827" max="2827" width="12" style="3" customWidth="1"/>
    <col min="2828" max="2828" width="11.42578125" style="3" customWidth="1"/>
    <col min="2829" max="2829" width="11.42578125" style="3" bestFit="1" customWidth="1"/>
    <col min="2830" max="2830" width="14.42578125" style="3" customWidth="1"/>
    <col min="2831" max="2831" width="13" style="3" customWidth="1"/>
    <col min="2832" max="2832" width="49" style="3" customWidth="1"/>
    <col min="2833" max="2833" width="2.140625" style="3" customWidth="1"/>
    <col min="2834" max="3072" width="9.140625" style="3"/>
    <col min="3073" max="3073" width="1.85546875" style="3" customWidth="1"/>
    <col min="3074" max="3074" width="3.42578125" style="3" customWidth="1"/>
    <col min="3075" max="3075" width="29.42578125" style="3" customWidth="1"/>
    <col min="3076" max="3076" width="54.42578125" style="3" customWidth="1"/>
    <col min="3077" max="3078" width="12.42578125" style="3" customWidth="1"/>
    <col min="3079" max="3079" width="12.85546875" style="3" customWidth="1"/>
    <col min="3080" max="3080" width="13.42578125" style="3" customWidth="1"/>
    <col min="3081" max="3081" width="12.42578125" style="3" customWidth="1"/>
    <col min="3082" max="3082" width="14.42578125" style="3" customWidth="1"/>
    <col min="3083" max="3083" width="12" style="3" customWidth="1"/>
    <col min="3084" max="3084" width="11.42578125" style="3" customWidth="1"/>
    <col min="3085" max="3085" width="11.42578125" style="3" bestFit="1" customWidth="1"/>
    <col min="3086" max="3086" width="14.42578125" style="3" customWidth="1"/>
    <col min="3087" max="3087" width="13" style="3" customWidth="1"/>
    <col min="3088" max="3088" width="49" style="3" customWidth="1"/>
    <col min="3089" max="3089" width="2.140625" style="3" customWidth="1"/>
    <col min="3090" max="3328" width="9.140625" style="3"/>
    <col min="3329" max="3329" width="1.85546875" style="3" customWidth="1"/>
    <col min="3330" max="3330" width="3.42578125" style="3" customWidth="1"/>
    <col min="3331" max="3331" width="29.42578125" style="3" customWidth="1"/>
    <col min="3332" max="3332" width="54.42578125" style="3" customWidth="1"/>
    <col min="3333" max="3334" width="12.42578125" style="3" customWidth="1"/>
    <col min="3335" max="3335" width="12.85546875" style="3" customWidth="1"/>
    <col min="3336" max="3336" width="13.42578125" style="3" customWidth="1"/>
    <col min="3337" max="3337" width="12.42578125" style="3" customWidth="1"/>
    <col min="3338" max="3338" width="14.42578125" style="3" customWidth="1"/>
    <col min="3339" max="3339" width="12" style="3" customWidth="1"/>
    <col min="3340" max="3340" width="11.42578125" style="3" customWidth="1"/>
    <col min="3341" max="3341" width="11.42578125" style="3" bestFit="1" customWidth="1"/>
    <col min="3342" max="3342" width="14.42578125" style="3" customWidth="1"/>
    <col min="3343" max="3343" width="13" style="3" customWidth="1"/>
    <col min="3344" max="3344" width="49" style="3" customWidth="1"/>
    <col min="3345" max="3345" width="2.140625" style="3" customWidth="1"/>
    <col min="3346" max="3584" width="9.140625" style="3"/>
    <col min="3585" max="3585" width="1.85546875" style="3" customWidth="1"/>
    <col min="3586" max="3586" width="3.42578125" style="3" customWidth="1"/>
    <col min="3587" max="3587" width="29.42578125" style="3" customWidth="1"/>
    <col min="3588" max="3588" width="54.42578125" style="3" customWidth="1"/>
    <col min="3589" max="3590" width="12.42578125" style="3" customWidth="1"/>
    <col min="3591" max="3591" width="12.85546875" style="3" customWidth="1"/>
    <col min="3592" max="3592" width="13.42578125" style="3" customWidth="1"/>
    <col min="3593" max="3593" width="12.42578125" style="3" customWidth="1"/>
    <col min="3594" max="3594" width="14.42578125" style="3" customWidth="1"/>
    <col min="3595" max="3595" width="12" style="3" customWidth="1"/>
    <col min="3596" max="3596" width="11.42578125" style="3" customWidth="1"/>
    <col min="3597" max="3597" width="11.42578125" style="3" bestFit="1" customWidth="1"/>
    <col min="3598" max="3598" width="14.42578125" style="3" customWidth="1"/>
    <col min="3599" max="3599" width="13" style="3" customWidth="1"/>
    <col min="3600" max="3600" width="49" style="3" customWidth="1"/>
    <col min="3601" max="3601" width="2.140625" style="3" customWidth="1"/>
    <col min="3602" max="3840" width="9.140625" style="3"/>
    <col min="3841" max="3841" width="1.85546875" style="3" customWidth="1"/>
    <col min="3842" max="3842" width="3.42578125" style="3" customWidth="1"/>
    <col min="3843" max="3843" width="29.42578125" style="3" customWidth="1"/>
    <col min="3844" max="3844" width="54.42578125" style="3" customWidth="1"/>
    <col min="3845" max="3846" width="12.42578125" style="3" customWidth="1"/>
    <col min="3847" max="3847" width="12.85546875" style="3" customWidth="1"/>
    <col min="3848" max="3848" width="13.42578125" style="3" customWidth="1"/>
    <col min="3849" max="3849" width="12.42578125" style="3" customWidth="1"/>
    <col min="3850" max="3850" width="14.42578125" style="3" customWidth="1"/>
    <col min="3851" max="3851" width="12" style="3" customWidth="1"/>
    <col min="3852" max="3852" width="11.42578125" style="3" customWidth="1"/>
    <col min="3853" max="3853" width="11.42578125" style="3" bestFit="1" customWidth="1"/>
    <col min="3854" max="3854" width="14.42578125" style="3" customWidth="1"/>
    <col min="3855" max="3855" width="13" style="3" customWidth="1"/>
    <col min="3856" max="3856" width="49" style="3" customWidth="1"/>
    <col min="3857" max="3857" width="2.140625" style="3" customWidth="1"/>
    <col min="3858" max="4096" width="9.140625" style="3"/>
    <col min="4097" max="4097" width="1.85546875" style="3" customWidth="1"/>
    <col min="4098" max="4098" width="3.42578125" style="3" customWidth="1"/>
    <col min="4099" max="4099" width="29.42578125" style="3" customWidth="1"/>
    <col min="4100" max="4100" width="54.42578125" style="3" customWidth="1"/>
    <col min="4101" max="4102" width="12.42578125" style="3" customWidth="1"/>
    <col min="4103" max="4103" width="12.85546875" style="3" customWidth="1"/>
    <col min="4104" max="4104" width="13.42578125" style="3" customWidth="1"/>
    <col min="4105" max="4105" width="12.42578125" style="3" customWidth="1"/>
    <col min="4106" max="4106" width="14.42578125" style="3" customWidth="1"/>
    <col min="4107" max="4107" width="12" style="3" customWidth="1"/>
    <col min="4108" max="4108" width="11.42578125" style="3" customWidth="1"/>
    <col min="4109" max="4109" width="11.42578125" style="3" bestFit="1" customWidth="1"/>
    <col min="4110" max="4110" width="14.42578125" style="3" customWidth="1"/>
    <col min="4111" max="4111" width="13" style="3" customWidth="1"/>
    <col min="4112" max="4112" width="49" style="3" customWidth="1"/>
    <col min="4113" max="4113" width="2.140625" style="3" customWidth="1"/>
    <col min="4114" max="4352" width="9.140625" style="3"/>
    <col min="4353" max="4353" width="1.85546875" style="3" customWidth="1"/>
    <col min="4354" max="4354" width="3.42578125" style="3" customWidth="1"/>
    <col min="4355" max="4355" width="29.42578125" style="3" customWidth="1"/>
    <col min="4356" max="4356" width="54.42578125" style="3" customWidth="1"/>
    <col min="4357" max="4358" width="12.42578125" style="3" customWidth="1"/>
    <col min="4359" max="4359" width="12.85546875" style="3" customWidth="1"/>
    <col min="4360" max="4360" width="13.42578125" style="3" customWidth="1"/>
    <col min="4361" max="4361" width="12.42578125" style="3" customWidth="1"/>
    <col min="4362" max="4362" width="14.42578125" style="3" customWidth="1"/>
    <col min="4363" max="4363" width="12" style="3" customWidth="1"/>
    <col min="4364" max="4364" width="11.42578125" style="3" customWidth="1"/>
    <col min="4365" max="4365" width="11.42578125" style="3" bestFit="1" customWidth="1"/>
    <col min="4366" max="4366" width="14.42578125" style="3" customWidth="1"/>
    <col min="4367" max="4367" width="13" style="3" customWidth="1"/>
    <col min="4368" max="4368" width="49" style="3" customWidth="1"/>
    <col min="4369" max="4369" width="2.140625" style="3" customWidth="1"/>
    <col min="4370" max="4608" width="9.140625" style="3"/>
    <col min="4609" max="4609" width="1.85546875" style="3" customWidth="1"/>
    <col min="4610" max="4610" width="3.42578125" style="3" customWidth="1"/>
    <col min="4611" max="4611" width="29.42578125" style="3" customWidth="1"/>
    <col min="4612" max="4612" width="54.42578125" style="3" customWidth="1"/>
    <col min="4613" max="4614" width="12.42578125" style="3" customWidth="1"/>
    <col min="4615" max="4615" width="12.85546875" style="3" customWidth="1"/>
    <col min="4616" max="4616" width="13.42578125" style="3" customWidth="1"/>
    <col min="4617" max="4617" width="12.42578125" style="3" customWidth="1"/>
    <col min="4618" max="4618" width="14.42578125" style="3" customWidth="1"/>
    <col min="4619" max="4619" width="12" style="3" customWidth="1"/>
    <col min="4620" max="4620" width="11.42578125" style="3" customWidth="1"/>
    <col min="4621" max="4621" width="11.42578125" style="3" bestFit="1" customWidth="1"/>
    <col min="4622" max="4622" width="14.42578125" style="3" customWidth="1"/>
    <col min="4623" max="4623" width="13" style="3" customWidth="1"/>
    <col min="4624" max="4624" width="49" style="3" customWidth="1"/>
    <col min="4625" max="4625" width="2.140625" style="3" customWidth="1"/>
    <col min="4626" max="4864" width="9.140625" style="3"/>
    <col min="4865" max="4865" width="1.85546875" style="3" customWidth="1"/>
    <col min="4866" max="4866" width="3.42578125" style="3" customWidth="1"/>
    <col min="4867" max="4867" width="29.42578125" style="3" customWidth="1"/>
    <col min="4868" max="4868" width="54.42578125" style="3" customWidth="1"/>
    <col min="4869" max="4870" width="12.42578125" style="3" customWidth="1"/>
    <col min="4871" max="4871" width="12.85546875" style="3" customWidth="1"/>
    <col min="4872" max="4872" width="13.42578125" style="3" customWidth="1"/>
    <col min="4873" max="4873" width="12.42578125" style="3" customWidth="1"/>
    <col min="4874" max="4874" width="14.42578125" style="3" customWidth="1"/>
    <col min="4875" max="4875" width="12" style="3" customWidth="1"/>
    <col min="4876" max="4876" width="11.42578125" style="3" customWidth="1"/>
    <col min="4877" max="4877" width="11.42578125" style="3" bestFit="1" customWidth="1"/>
    <col min="4878" max="4878" width="14.42578125" style="3" customWidth="1"/>
    <col min="4879" max="4879" width="13" style="3" customWidth="1"/>
    <col min="4880" max="4880" width="49" style="3" customWidth="1"/>
    <col min="4881" max="4881" width="2.140625" style="3" customWidth="1"/>
    <col min="4882" max="5120" width="9.140625" style="3"/>
    <col min="5121" max="5121" width="1.85546875" style="3" customWidth="1"/>
    <col min="5122" max="5122" width="3.42578125" style="3" customWidth="1"/>
    <col min="5123" max="5123" width="29.42578125" style="3" customWidth="1"/>
    <col min="5124" max="5124" width="54.42578125" style="3" customWidth="1"/>
    <col min="5125" max="5126" width="12.42578125" style="3" customWidth="1"/>
    <col min="5127" max="5127" width="12.85546875" style="3" customWidth="1"/>
    <col min="5128" max="5128" width="13.42578125" style="3" customWidth="1"/>
    <col min="5129" max="5129" width="12.42578125" style="3" customWidth="1"/>
    <col min="5130" max="5130" width="14.42578125" style="3" customWidth="1"/>
    <col min="5131" max="5131" width="12" style="3" customWidth="1"/>
    <col min="5132" max="5132" width="11.42578125" style="3" customWidth="1"/>
    <col min="5133" max="5133" width="11.42578125" style="3" bestFit="1" customWidth="1"/>
    <col min="5134" max="5134" width="14.42578125" style="3" customWidth="1"/>
    <col min="5135" max="5135" width="13" style="3" customWidth="1"/>
    <col min="5136" max="5136" width="49" style="3" customWidth="1"/>
    <col min="5137" max="5137" width="2.140625" style="3" customWidth="1"/>
    <col min="5138" max="5376" width="9.140625" style="3"/>
    <col min="5377" max="5377" width="1.85546875" style="3" customWidth="1"/>
    <col min="5378" max="5378" width="3.42578125" style="3" customWidth="1"/>
    <col min="5379" max="5379" width="29.42578125" style="3" customWidth="1"/>
    <col min="5380" max="5380" width="54.42578125" style="3" customWidth="1"/>
    <col min="5381" max="5382" width="12.42578125" style="3" customWidth="1"/>
    <col min="5383" max="5383" width="12.85546875" style="3" customWidth="1"/>
    <col min="5384" max="5384" width="13.42578125" style="3" customWidth="1"/>
    <col min="5385" max="5385" width="12.42578125" style="3" customWidth="1"/>
    <col min="5386" max="5386" width="14.42578125" style="3" customWidth="1"/>
    <col min="5387" max="5387" width="12" style="3" customWidth="1"/>
    <col min="5388" max="5388" width="11.42578125" style="3" customWidth="1"/>
    <col min="5389" max="5389" width="11.42578125" style="3" bestFit="1" customWidth="1"/>
    <col min="5390" max="5390" width="14.42578125" style="3" customWidth="1"/>
    <col min="5391" max="5391" width="13" style="3" customWidth="1"/>
    <col min="5392" max="5392" width="49" style="3" customWidth="1"/>
    <col min="5393" max="5393" width="2.140625" style="3" customWidth="1"/>
    <col min="5394" max="5632" width="9.140625" style="3"/>
    <col min="5633" max="5633" width="1.85546875" style="3" customWidth="1"/>
    <col min="5634" max="5634" width="3.42578125" style="3" customWidth="1"/>
    <col min="5635" max="5635" width="29.42578125" style="3" customWidth="1"/>
    <col min="5636" max="5636" width="54.42578125" style="3" customWidth="1"/>
    <col min="5637" max="5638" width="12.42578125" style="3" customWidth="1"/>
    <col min="5639" max="5639" width="12.85546875" style="3" customWidth="1"/>
    <col min="5640" max="5640" width="13.42578125" style="3" customWidth="1"/>
    <col min="5641" max="5641" width="12.42578125" style="3" customWidth="1"/>
    <col min="5642" max="5642" width="14.42578125" style="3" customWidth="1"/>
    <col min="5643" max="5643" width="12" style="3" customWidth="1"/>
    <col min="5644" max="5644" width="11.42578125" style="3" customWidth="1"/>
    <col min="5645" max="5645" width="11.42578125" style="3" bestFit="1" customWidth="1"/>
    <col min="5646" max="5646" width="14.42578125" style="3" customWidth="1"/>
    <col min="5647" max="5647" width="13" style="3" customWidth="1"/>
    <col min="5648" max="5648" width="49" style="3" customWidth="1"/>
    <col min="5649" max="5649" width="2.140625" style="3" customWidth="1"/>
    <col min="5650" max="5888" width="9.140625" style="3"/>
    <col min="5889" max="5889" width="1.85546875" style="3" customWidth="1"/>
    <col min="5890" max="5890" width="3.42578125" style="3" customWidth="1"/>
    <col min="5891" max="5891" width="29.42578125" style="3" customWidth="1"/>
    <col min="5892" max="5892" width="54.42578125" style="3" customWidth="1"/>
    <col min="5893" max="5894" width="12.42578125" style="3" customWidth="1"/>
    <col min="5895" max="5895" width="12.85546875" style="3" customWidth="1"/>
    <col min="5896" max="5896" width="13.42578125" style="3" customWidth="1"/>
    <col min="5897" max="5897" width="12.42578125" style="3" customWidth="1"/>
    <col min="5898" max="5898" width="14.42578125" style="3" customWidth="1"/>
    <col min="5899" max="5899" width="12" style="3" customWidth="1"/>
    <col min="5900" max="5900" width="11.42578125" style="3" customWidth="1"/>
    <col min="5901" max="5901" width="11.42578125" style="3" bestFit="1" customWidth="1"/>
    <col min="5902" max="5902" width="14.42578125" style="3" customWidth="1"/>
    <col min="5903" max="5903" width="13" style="3" customWidth="1"/>
    <col min="5904" max="5904" width="49" style="3" customWidth="1"/>
    <col min="5905" max="5905" width="2.140625" style="3" customWidth="1"/>
    <col min="5906" max="6144" width="9.140625" style="3"/>
    <col min="6145" max="6145" width="1.85546875" style="3" customWidth="1"/>
    <col min="6146" max="6146" width="3.42578125" style="3" customWidth="1"/>
    <col min="6147" max="6147" width="29.42578125" style="3" customWidth="1"/>
    <col min="6148" max="6148" width="54.42578125" style="3" customWidth="1"/>
    <col min="6149" max="6150" width="12.42578125" style="3" customWidth="1"/>
    <col min="6151" max="6151" width="12.85546875" style="3" customWidth="1"/>
    <col min="6152" max="6152" width="13.42578125" style="3" customWidth="1"/>
    <col min="6153" max="6153" width="12.42578125" style="3" customWidth="1"/>
    <col min="6154" max="6154" width="14.42578125" style="3" customWidth="1"/>
    <col min="6155" max="6155" width="12" style="3" customWidth="1"/>
    <col min="6156" max="6156" width="11.42578125" style="3" customWidth="1"/>
    <col min="6157" max="6157" width="11.42578125" style="3" bestFit="1" customWidth="1"/>
    <col min="6158" max="6158" width="14.42578125" style="3" customWidth="1"/>
    <col min="6159" max="6159" width="13" style="3" customWidth="1"/>
    <col min="6160" max="6160" width="49" style="3" customWidth="1"/>
    <col min="6161" max="6161" width="2.140625" style="3" customWidth="1"/>
    <col min="6162" max="6400" width="9.140625" style="3"/>
    <col min="6401" max="6401" width="1.85546875" style="3" customWidth="1"/>
    <col min="6402" max="6402" width="3.42578125" style="3" customWidth="1"/>
    <col min="6403" max="6403" width="29.42578125" style="3" customWidth="1"/>
    <col min="6404" max="6404" width="54.42578125" style="3" customWidth="1"/>
    <col min="6405" max="6406" width="12.42578125" style="3" customWidth="1"/>
    <col min="6407" max="6407" width="12.85546875" style="3" customWidth="1"/>
    <col min="6408" max="6408" width="13.42578125" style="3" customWidth="1"/>
    <col min="6409" max="6409" width="12.42578125" style="3" customWidth="1"/>
    <col min="6410" max="6410" width="14.42578125" style="3" customWidth="1"/>
    <col min="6411" max="6411" width="12" style="3" customWidth="1"/>
    <col min="6412" max="6412" width="11.42578125" style="3" customWidth="1"/>
    <col min="6413" max="6413" width="11.42578125" style="3" bestFit="1" customWidth="1"/>
    <col min="6414" max="6414" width="14.42578125" style="3" customWidth="1"/>
    <col min="6415" max="6415" width="13" style="3" customWidth="1"/>
    <col min="6416" max="6416" width="49" style="3" customWidth="1"/>
    <col min="6417" max="6417" width="2.140625" style="3" customWidth="1"/>
    <col min="6418" max="6656" width="9.140625" style="3"/>
    <col min="6657" max="6657" width="1.85546875" style="3" customWidth="1"/>
    <col min="6658" max="6658" width="3.42578125" style="3" customWidth="1"/>
    <col min="6659" max="6659" width="29.42578125" style="3" customWidth="1"/>
    <col min="6660" max="6660" width="54.42578125" style="3" customWidth="1"/>
    <col min="6661" max="6662" width="12.42578125" style="3" customWidth="1"/>
    <col min="6663" max="6663" width="12.85546875" style="3" customWidth="1"/>
    <col min="6664" max="6664" width="13.42578125" style="3" customWidth="1"/>
    <col min="6665" max="6665" width="12.42578125" style="3" customWidth="1"/>
    <col min="6666" max="6666" width="14.42578125" style="3" customWidth="1"/>
    <col min="6667" max="6667" width="12" style="3" customWidth="1"/>
    <col min="6668" max="6668" width="11.42578125" style="3" customWidth="1"/>
    <col min="6669" max="6669" width="11.42578125" style="3" bestFit="1" customWidth="1"/>
    <col min="6670" max="6670" width="14.42578125" style="3" customWidth="1"/>
    <col min="6671" max="6671" width="13" style="3" customWidth="1"/>
    <col min="6672" max="6672" width="49" style="3" customWidth="1"/>
    <col min="6673" max="6673" width="2.140625" style="3" customWidth="1"/>
    <col min="6674" max="6912" width="9.140625" style="3"/>
    <col min="6913" max="6913" width="1.85546875" style="3" customWidth="1"/>
    <col min="6914" max="6914" width="3.42578125" style="3" customWidth="1"/>
    <col min="6915" max="6915" width="29.42578125" style="3" customWidth="1"/>
    <col min="6916" max="6916" width="54.42578125" style="3" customWidth="1"/>
    <col min="6917" max="6918" width="12.42578125" style="3" customWidth="1"/>
    <col min="6919" max="6919" width="12.85546875" style="3" customWidth="1"/>
    <col min="6920" max="6920" width="13.42578125" style="3" customWidth="1"/>
    <col min="6921" max="6921" width="12.42578125" style="3" customWidth="1"/>
    <col min="6922" max="6922" width="14.42578125" style="3" customWidth="1"/>
    <col min="6923" max="6923" width="12" style="3" customWidth="1"/>
    <col min="6924" max="6924" width="11.42578125" style="3" customWidth="1"/>
    <col min="6925" max="6925" width="11.42578125" style="3" bestFit="1" customWidth="1"/>
    <col min="6926" max="6926" width="14.42578125" style="3" customWidth="1"/>
    <col min="6927" max="6927" width="13" style="3" customWidth="1"/>
    <col min="6928" max="6928" width="49" style="3" customWidth="1"/>
    <col min="6929" max="6929" width="2.140625" style="3" customWidth="1"/>
    <col min="6930" max="7168" width="9.140625" style="3"/>
    <col min="7169" max="7169" width="1.85546875" style="3" customWidth="1"/>
    <col min="7170" max="7170" width="3.42578125" style="3" customWidth="1"/>
    <col min="7171" max="7171" width="29.42578125" style="3" customWidth="1"/>
    <col min="7172" max="7172" width="54.42578125" style="3" customWidth="1"/>
    <col min="7173" max="7174" width="12.42578125" style="3" customWidth="1"/>
    <col min="7175" max="7175" width="12.85546875" style="3" customWidth="1"/>
    <col min="7176" max="7176" width="13.42578125" style="3" customWidth="1"/>
    <col min="7177" max="7177" width="12.42578125" style="3" customWidth="1"/>
    <col min="7178" max="7178" width="14.42578125" style="3" customWidth="1"/>
    <col min="7179" max="7179" width="12" style="3" customWidth="1"/>
    <col min="7180" max="7180" width="11.42578125" style="3" customWidth="1"/>
    <col min="7181" max="7181" width="11.42578125" style="3" bestFit="1" customWidth="1"/>
    <col min="7182" max="7182" width="14.42578125" style="3" customWidth="1"/>
    <col min="7183" max="7183" width="13" style="3" customWidth="1"/>
    <col min="7184" max="7184" width="49" style="3" customWidth="1"/>
    <col min="7185" max="7185" width="2.140625" style="3" customWidth="1"/>
    <col min="7186" max="7424" width="9.140625" style="3"/>
    <col min="7425" max="7425" width="1.85546875" style="3" customWidth="1"/>
    <col min="7426" max="7426" width="3.42578125" style="3" customWidth="1"/>
    <col min="7427" max="7427" width="29.42578125" style="3" customWidth="1"/>
    <col min="7428" max="7428" width="54.42578125" style="3" customWidth="1"/>
    <col min="7429" max="7430" width="12.42578125" style="3" customWidth="1"/>
    <col min="7431" max="7431" width="12.85546875" style="3" customWidth="1"/>
    <col min="7432" max="7432" width="13.42578125" style="3" customWidth="1"/>
    <col min="7433" max="7433" width="12.42578125" style="3" customWidth="1"/>
    <col min="7434" max="7434" width="14.42578125" style="3" customWidth="1"/>
    <col min="7435" max="7435" width="12" style="3" customWidth="1"/>
    <col min="7436" max="7436" width="11.42578125" style="3" customWidth="1"/>
    <col min="7437" max="7437" width="11.42578125" style="3" bestFit="1" customWidth="1"/>
    <col min="7438" max="7438" width="14.42578125" style="3" customWidth="1"/>
    <col min="7439" max="7439" width="13" style="3" customWidth="1"/>
    <col min="7440" max="7440" width="49" style="3" customWidth="1"/>
    <col min="7441" max="7441" width="2.140625" style="3" customWidth="1"/>
    <col min="7442" max="7680" width="9.140625" style="3"/>
    <col min="7681" max="7681" width="1.85546875" style="3" customWidth="1"/>
    <col min="7682" max="7682" width="3.42578125" style="3" customWidth="1"/>
    <col min="7683" max="7683" width="29.42578125" style="3" customWidth="1"/>
    <col min="7684" max="7684" width="54.42578125" style="3" customWidth="1"/>
    <col min="7685" max="7686" width="12.42578125" style="3" customWidth="1"/>
    <col min="7687" max="7687" width="12.85546875" style="3" customWidth="1"/>
    <col min="7688" max="7688" width="13.42578125" style="3" customWidth="1"/>
    <col min="7689" max="7689" width="12.42578125" style="3" customWidth="1"/>
    <col min="7690" max="7690" width="14.42578125" style="3" customWidth="1"/>
    <col min="7691" max="7691" width="12" style="3" customWidth="1"/>
    <col min="7692" max="7692" width="11.42578125" style="3" customWidth="1"/>
    <col min="7693" max="7693" width="11.42578125" style="3" bestFit="1" customWidth="1"/>
    <col min="7694" max="7694" width="14.42578125" style="3" customWidth="1"/>
    <col min="7695" max="7695" width="13" style="3" customWidth="1"/>
    <col min="7696" max="7696" width="49" style="3" customWidth="1"/>
    <col min="7697" max="7697" width="2.140625" style="3" customWidth="1"/>
    <col min="7698" max="7936" width="9.140625" style="3"/>
    <col min="7937" max="7937" width="1.85546875" style="3" customWidth="1"/>
    <col min="7938" max="7938" width="3.42578125" style="3" customWidth="1"/>
    <col min="7939" max="7939" width="29.42578125" style="3" customWidth="1"/>
    <col min="7940" max="7940" width="54.42578125" style="3" customWidth="1"/>
    <col min="7941" max="7942" width="12.42578125" style="3" customWidth="1"/>
    <col min="7943" max="7943" width="12.85546875" style="3" customWidth="1"/>
    <col min="7944" max="7944" width="13.42578125" style="3" customWidth="1"/>
    <col min="7945" max="7945" width="12.42578125" style="3" customWidth="1"/>
    <col min="7946" max="7946" width="14.42578125" style="3" customWidth="1"/>
    <col min="7947" max="7947" width="12" style="3" customWidth="1"/>
    <col min="7948" max="7948" width="11.42578125" style="3" customWidth="1"/>
    <col min="7949" max="7949" width="11.42578125" style="3" bestFit="1" customWidth="1"/>
    <col min="7950" max="7950" width="14.42578125" style="3" customWidth="1"/>
    <col min="7951" max="7951" width="13" style="3" customWidth="1"/>
    <col min="7952" max="7952" width="49" style="3" customWidth="1"/>
    <col min="7953" max="7953" width="2.140625" style="3" customWidth="1"/>
    <col min="7954" max="8192" width="9.140625" style="3"/>
    <col min="8193" max="8193" width="1.85546875" style="3" customWidth="1"/>
    <col min="8194" max="8194" width="3.42578125" style="3" customWidth="1"/>
    <col min="8195" max="8195" width="29.42578125" style="3" customWidth="1"/>
    <col min="8196" max="8196" width="54.42578125" style="3" customWidth="1"/>
    <col min="8197" max="8198" width="12.42578125" style="3" customWidth="1"/>
    <col min="8199" max="8199" width="12.85546875" style="3" customWidth="1"/>
    <col min="8200" max="8200" width="13.42578125" style="3" customWidth="1"/>
    <col min="8201" max="8201" width="12.42578125" style="3" customWidth="1"/>
    <col min="8202" max="8202" width="14.42578125" style="3" customWidth="1"/>
    <col min="8203" max="8203" width="12" style="3" customWidth="1"/>
    <col min="8204" max="8204" width="11.42578125" style="3" customWidth="1"/>
    <col min="8205" max="8205" width="11.42578125" style="3" bestFit="1" customWidth="1"/>
    <col min="8206" max="8206" width="14.42578125" style="3" customWidth="1"/>
    <col min="8207" max="8207" width="13" style="3" customWidth="1"/>
    <col min="8208" max="8208" width="49" style="3" customWidth="1"/>
    <col min="8209" max="8209" width="2.140625" style="3" customWidth="1"/>
    <col min="8210" max="8448" width="9.140625" style="3"/>
    <col min="8449" max="8449" width="1.85546875" style="3" customWidth="1"/>
    <col min="8450" max="8450" width="3.42578125" style="3" customWidth="1"/>
    <col min="8451" max="8451" width="29.42578125" style="3" customWidth="1"/>
    <col min="8452" max="8452" width="54.42578125" style="3" customWidth="1"/>
    <col min="8453" max="8454" width="12.42578125" style="3" customWidth="1"/>
    <col min="8455" max="8455" width="12.85546875" style="3" customWidth="1"/>
    <col min="8456" max="8456" width="13.42578125" style="3" customWidth="1"/>
    <col min="8457" max="8457" width="12.42578125" style="3" customWidth="1"/>
    <col min="8458" max="8458" width="14.42578125" style="3" customWidth="1"/>
    <col min="8459" max="8459" width="12" style="3" customWidth="1"/>
    <col min="8460" max="8460" width="11.42578125" style="3" customWidth="1"/>
    <col min="8461" max="8461" width="11.42578125" style="3" bestFit="1" customWidth="1"/>
    <col min="8462" max="8462" width="14.42578125" style="3" customWidth="1"/>
    <col min="8463" max="8463" width="13" style="3" customWidth="1"/>
    <col min="8464" max="8464" width="49" style="3" customWidth="1"/>
    <col min="8465" max="8465" width="2.140625" style="3" customWidth="1"/>
    <col min="8466" max="8704" width="9.140625" style="3"/>
    <col min="8705" max="8705" width="1.85546875" style="3" customWidth="1"/>
    <col min="8706" max="8706" width="3.42578125" style="3" customWidth="1"/>
    <col min="8707" max="8707" width="29.42578125" style="3" customWidth="1"/>
    <col min="8708" max="8708" width="54.42578125" style="3" customWidth="1"/>
    <col min="8709" max="8710" width="12.42578125" style="3" customWidth="1"/>
    <col min="8711" max="8711" width="12.85546875" style="3" customWidth="1"/>
    <col min="8712" max="8712" width="13.42578125" style="3" customWidth="1"/>
    <col min="8713" max="8713" width="12.42578125" style="3" customWidth="1"/>
    <col min="8714" max="8714" width="14.42578125" style="3" customWidth="1"/>
    <col min="8715" max="8715" width="12" style="3" customWidth="1"/>
    <col min="8716" max="8716" width="11.42578125" style="3" customWidth="1"/>
    <col min="8717" max="8717" width="11.42578125" style="3" bestFit="1" customWidth="1"/>
    <col min="8718" max="8718" width="14.42578125" style="3" customWidth="1"/>
    <col min="8719" max="8719" width="13" style="3" customWidth="1"/>
    <col min="8720" max="8720" width="49" style="3" customWidth="1"/>
    <col min="8721" max="8721" width="2.140625" style="3" customWidth="1"/>
    <col min="8722" max="8960" width="9.140625" style="3"/>
    <col min="8961" max="8961" width="1.85546875" style="3" customWidth="1"/>
    <col min="8962" max="8962" width="3.42578125" style="3" customWidth="1"/>
    <col min="8963" max="8963" width="29.42578125" style="3" customWidth="1"/>
    <col min="8964" max="8964" width="54.42578125" style="3" customWidth="1"/>
    <col min="8965" max="8966" width="12.42578125" style="3" customWidth="1"/>
    <col min="8967" max="8967" width="12.85546875" style="3" customWidth="1"/>
    <col min="8968" max="8968" width="13.42578125" style="3" customWidth="1"/>
    <col min="8969" max="8969" width="12.42578125" style="3" customWidth="1"/>
    <col min="8970" max="8970" width="14.42578125" style="3" customWidth="1"/>
    <col min="8971" max="8971" width="12" style="3" customWidth="1"/>
    <col min="8972" max="8972" width="11.42578125" style="3" customWidth="1"/>
    <col min="8973" max="8973" width="11.42578125" style="3" bestFit="1" customWidth="1"/>
    <col min="8974" max="8974" width="14.42578125" style="3" customWidth="1"/>
    <col min="8975" max="8975" width="13" style="3" customWidth="1"/>
    <col min="8976" max="8976" width="49" style="3" customWidth="1"/>
    <col min="8977" max="8977" width="2.140625" style="3" customWidth="1"/>
    <col min="8978" max="9216" width="9.140625" style="3"/>
    <col min="9217" max="9217" width="1.85546875" style="3" customWidth="1"/>
    <col min="9218" max="9218" width="3.42578125" style="3" customWidth="1"/>
    <col min="9219" max="9219" width="29.42578125" style="3" customWidth="1"/>
    <col min="9220" max="9220" width="54.42578125" style="3" customWidth="1"/>
    <col min="9221" max="9222" width="12.42578125" style="3" customWidth="1"/>
    <col min="9223" max="9223" width="12.85546875" style="3" customWidth="1"/>
    <col min="9224" max="9224" width="13.42578125" style="3" customWidth="1"/>
    <col min="9225" max="9225" width="12.42578125" style="3" customWidth="1"/>
    <col min="9226" max="9226" width="14.42578125" style="3" customWidth="1"/>
    <col min="9227" max="9227" width="12" style="3" customWidth="1"/>
    <col min="9228" max="9228" width="11.42578125" style="3" customWidth="1"/>
    <col min="9229" max="9229" width="11.42578125" style="3" bestFit="1" customWidth="1"/>
    <col min="9230" max="9230" width="14.42578125" style="3" customWidth="1"/>
    <col min="9231" max="9231" width="13" style="3" customWidth="1"/>
    <col min="9232" max="9232" width="49" style="3" customWidth="1"/>
    <col min="9233" max="9233" width="2.140625" style="3" customWidth="1"/>
    <col min="9234" max="9472" width="9.140625" style="3"/>
    <col min="9473" max="9473" width="1.85546875" style="3" customWidth="1"/>
    <col min="9474" max="9474" width="3.42578125" style="3" customWidth="1"/>
    <col min="9475" max="9475" width="29.42578125" style="3" customWidth="1"/>
    <col min="9476" max="9476" width="54.42578125" style="3" customWidth="1"/>
    <col min="9477" max="9478" width="12.42578125" style="3" customWidth="1"/>
    <col min="9479" max="9479" width="12.85546875" style="3" customWidth="1"/>
    <col min="9480" max="9480" width="13.42578125" style="3" customWidth="1"/>
    <col min="9481" max="9481" width="12.42578125" style="3" customWidth="1"/>
    <col min="9482" max="9482" width="14.42578125" style="3" customWidth="1"/>
    <col min="9483" max="9483" width="12" style="3" customWidth="1"/>
    <col min="9484" max="9484" width="11.42578125" style="3" customWidth="1"/>
    <col min="9485" max="9485" width="11.42578125" style="3" bestFit="1" customWidth="1"/>
    <col min="9486" max="9486" width="14.42578125" style="3" customWidth="1"/>
    <col min="9487" max="9487" width="13" style="3" customWidth="1"/>
    <col min="9488" max="9488" width="49" style="3" customWidth="1"/>
    <col min="9489" max="9489" width="2.140625" style="3" customWidth="1"/>
    <col min="9490" max="9728" width="9.140625" style="3"/>
    <col min="9729" max="9729" width="1.85546875" style="3" customWidth="1"/>
    <col min="9730" max="9730" width="3.42578125" style="3" customWidth="1"/>
    <col min="9731" max="9731" width="29.42578125" style="3" customWidth="1"/>
    <col min="9732" max="9732" width="54.42578125" style="3" customWidth="1"/>
    <col min="9733" max="9734" width="12.42578125" style="3" customWidth="1"/>
    <col min="9735" max="9735" width="12.85546875" style="3" customWidth="1"/>
    <col min="9736" max="9736" width="13.42578125" style="3" customWidth="1"/>
    <col min="9737" max="9737" width="12.42578125" style="3" customWidth="1"/>
    <col min="9738" max="9738" width="14.42578125" style="3" customWidth="1"/>
    <col min="9739" max="9739" width="12" style="3" customWidth="1"/>
    <col min="9740" max="9740" width="11.42578125" style="3" customWidth="1"/>
    <col min="9741" max="9741" width="11.42578125" style="3" bestFit="1" customWidth="1"/>
    <col min="9742" max="9742" width="14.42578125" style="3" customWidth="1"/>
    <col min="9743" max="9743" width="13" style="3" customWidth="1"/>
    <col min="9744" max="9744" width="49" style="3" customWidth="1"/>
    <col min="9745" max="9745" width="2.140625" style="3" customWidth="1"/>
    <col min="9746" max="9984" width="9.140625" style="3"/>
    <col min="9985" max="9985" width="1.85546875" style="3" customWidth="1"/>
    <col min="9986" max="9986" width="3.42578125" style="3" customWidth="1"/>
    <col min="9987" max="9987" width="29.42578125" style="3" customWidth="1"/>
    <col min="9988" max="9988" width="54.42578125" style="3" customWidth="1"/>
    <col min="9989" max="9990" width="12.42578125" style="3" customWidth="1"/>
    <col min="9991" max="9991" width="12.85546875" style="3" customWidth="1"/>
    <col min="9992" max="9992" width="13.42578125" style="3" customWidth="1"/>
    <col min="9993" max="9993" width="12.42578125" style="3" customWidth="1"/>
    <col min="9994" max="9994" width="14.42578125" style="3" customWidth="1"/>
    <col min="9995" max="9995" width="12" style="3" customWidth="1"/>
    <col min="9996" max="9996" width="11.42578125" style="3" customWidth="1"/>
    <col min="9997" max="9997" width="11.42578125" style="3" bestFit="1" customWidth="1"/>
    <col min="9998" max="9998" width="14.42578125" style="3" customWidth="1"/>
    <col min="9999" max="9999" width="13" style="3" customWidth="1"/>
    <col min="10000" max="10000" width="49" style="3" customWidth="1"/>
    <col min="10001" max="10001" width="2.140625" style="3" customWidth="1"/>
    <col min="10002" max="10240" width="9.140625" style="3"/>
    <col min="10241" max="10241" width="1.85546875" style="3" customWidth="1"/>
    <col min="10242" max="10242" width="3.42578125" style="3" customWidth="1"/>
    <col min="10243" max="10243" width="29.42578125" style="3" customWidth="1"/>
    <col min="10244" max="10244" width="54.42578125" style="3" customWidth="1"/>
    <col min="10245" max="10246" width="12.42578125" style="3" customWidth="1"/>
    <col min="10247" max="10247" width="12.85546875" style="3" customWidth="1"/>
    <col min="10248" max="10248" width="13.42578125" style="3" customWidth="1"/>
    <col min="10249" max="10249" width="12.42578125" style="3" customWidth="1"/>
    <col min="10250" max="10250" width="14.42578125" style="3" customWidth="1"/>
    <col min="10251" max="10251" width="12" style="3" customWidth="1"/>
    <col min="10252" max="10252" width="11.42578125" style="3" customWidth="1"/>
    <col min="10253" max="10253" width="11.42578125" style="3" bestFit="1" customWidth="1"/>
    <col min="10254" max="10254" width="14.42578125" style="3" customWidth="1"/>
    <col min="10255" max="10255" width="13" style="3" customWidth="1"/>
    <col min="10256" max="10256" width="49" style="3" customWidth="1"/>
    <col min="10257" max="10257" width="2.140625" style="3" customWidth="1"/>
    <col min="10258" max="10496" width="9.140625" style="3"/>
    <col min="10497" max="10497" width="1.85546875" style="3" customWidth="1"/>
    <col min="10498" max="10498" width="3.42578125" style="3" customWidth="1"/>
    <col min="10499" max="10499" width="29.42578125" style="3" customWidth="1"/>
    <col min="10500" max="10500" width="54.42578125" style="3" customWidth="1"/>
    <col min="10501" max="10502" width="12.42578125" style="3" customWidth="1"/>
    <col min="10503" max="10503" width="12.85546875" style="3" customWidth="1"/>
    <col min="10504" max="10504" width="13.42578125" style="3" customWidth="1"/>
    <col min="10505" max="10505" width="12.42578125" style="3" customWidth="1"/>
    <col min="10506" max="10506" width="14.42578125" style="3" customWidth="1"/>
    <col min="10507" max="10507" width="12" style="3" customWidth="1"/>
    <col min="10508" max="10508" width="11.42578125" style="3" customWidth="1"/>
    <col min="10509" max="10509" width="11.42578125" style="3" bestFit="1" customWidth="1"/>
    <col min="10510" max="10510" width="14.42578125" style="3" customWidth="1"/>
    <col min="10511" max="10511" width="13" style="3" customWidth="1"/>
    <col min="10512" max="10512" width="49" style="3" customWidth="1"/>
    <col min="10513" max="10513" width="2.140625" style="3" customWidth="1"/>
    <col min="10514" max="10752" width="9.140625" style="3"/>
    <col min="10753" max="10753" width="1.85546875" style="3" customWidth="1"/>
    <col min="10754" max="10754" width="3.42578125" style="3" customWidth="1"/>
    <col min="10755" max="10755" width="29.42578125" style="3" customWidth="1"/>
    <col min="10756" max="10756" width="54.42578125" style="3" customWidth="1"/>
    <col min="10757" max="10758" width="12.42578125" style="3" customWidth="1"/>
    <col min="10759" max="10759" width="12.85546875" style="3" customWidth="1"/>
    <col min="10760" max="10760" width="13.42578125" style="3" customWidth="1"/>
    <col min="10761" max="10761" width="12.42578125" style="3" customWidth="1"/>
    <col min="10762" max="10762" width="14.42578125" style="3" customWidth="1"/>
    <col min="10763" max="10763" width="12" style="3" customWidth="1"/>
    <col min="10764" max="10764" width="11.42578125" style="3" customWidth="1"/>
    <col min="10765" max="10765" width="11.42578125" style="3" bestFit="1" customWidth="1"/>
    <col min="10766" max="10766" width="14.42578125" style="3" customWidth="1"/>
    <col min="10767" max="10767" width="13" style="3" customWidth="1"/>
    <col min="10768" max="10768" width="49" style="3" customWidth="1"/>
    <col min="10769" max="10769" width="2.140625" style="3" customWidth="1"/>
    <col min="10770" max="11008" width="9.140625" style="3"/>
    <col min="11009" max="11009" width="1.85546875" style="3" customWidth="1"/>
    <col min="11010" max="11010" width="3.42578125" style="3" customWidth="1"/>
    <col min="11011" max="11011" width="29.42578125" style="3" customWidth="1"/>
    <col min="11012" max="11012" width="54.42578125" style="3" customWidth="1"/>
    <col min="11013" max="11014" width="12.42578125" style="3" customWidth="1"/>
    <col min="11015" max="11015" width="12.85546875" style="3" customWidth="1"/>
    <col min="11016" max="11016" width="13.42578125" style="3" customWidth="1"/>
    <col min="11017" max="11017" width="12.42578125" style="3" customWidth="1"/>
    <col min="11018" max="11018" width="14.42578125" style="3" customWidth="1"/>
    <col min="11019" max="11019" width="12" style="3" customWidth="1"/>
    <col min="11020" max="11020" width="11.42578125" style="3" customWidth="1"/>
    <col min="11021" max="11021" width="11.42578125" style="3" bestFit="1" customWidth="1"/>
    <col min="11022" max="11022" width="14.42578125" style="3" customWidth="1"/>
    <col min="11023" max="11023" width="13" style="3" customWidth="1"/>
    <col min="11024" max="11024" width="49" style="3" customWidth="1"/>
    <col min="11025" max="11025" width="2.140625" style="3" customWidth="1"/>
    <col min="11026" max="11264" width="9.140625" style="3"/>
    <col min="11265" max="11265" width="1.85546875" style="3" customWidth="1"/>
    <col min="11266" max="11266" width="3.42578125" style="3" customWidth="1"/>
    <col min="11267" max="11267" width="29.42578125" style="3" customWidth="1"/>
    <col min="11268" max="11268" width="54.42578125" style="3" customWidth="1"/>
    <col min="11269" max="11270" width="12.42578125" style="3" customWidth="1"/>
    <col min="11271" max="11271" width="12.85546875" style="3" customWidth="1"/>
    <col min="11272" max="11272" width="13.42578125" style="3" customWidth="1"/>
    <col min="11273" max="11273" width="12.42578125" style="3" customWidth="1"/>
    <col min="11274" max="11274" width="14.42578125" style="3" customWidth="1"/>
    <col min="11275" max="11275" width="12" style="3" customWidth="1"/>
    <col min="11276" max="11276" width="11.42578125" style="3" customWidth="1"/>
    <col min="11277" max="11277" width="11.42578125" style="3" bestFit="1" customWidth="1"/>
    <col min="11278" max="11278" width="14.42578125" style="3" customWidth="1"/>
    <col min="11279" max="11279" width="13" style="3" customWidth="1"/>
    <col min="11280" max="11280" width="49" style="3" customWidth="1"/>
    <col min="11281" max="11281" width="2.140625" style="3" customWidth="1"/>
    <col min="11282" max="11520" width="9.140625" style="3"/>
    <col min="11521" max="11521" width="1.85546875" style="3" customWidth="1"/>
    <col min="11522" max="11522" width="3.42578125" style="3" customWidth="1"/>
    <col min="11523" max="11523" width="29.42578125" style="3" customWidth="1"/>
    <col min="11524" max="11524" width="54.42578125" style="3" customWidth="1"/>
    <col min="11525" max="11526" width="12.42578125" style="3" customWidth="1"/>
    <col min="11527" max="11527" width="12.85546875" style="3" customWidth="1"/>
    <col min="11528" max="11528" width="13.42578125" style="3" customWidth="1"/>
    <col min="11529" max="11529" width="12.42578125" style="3" customWidth="1"/>
    <col min="11530" max="11530" width="14.42578125" style="3" customWidth="1"/>
    <col min="11531" max="11531" width="12" style="3" customWidth="1"/>
    <col min="11532" max="11532" width="11.42578125" style="3" customWidth="1"/>
    <col min="11533" max="11533" width="11.42578125" style="3" bestFit="1" customWidth="1"/>
    <col min="11534" max="11534" width="14.42578125" style="3" customWidth="1"/>
    <col min="11535" max="11535" width="13" style="3" customWidth="1"/>
    <col min="11536" max="11536" width="49" style="3" customWidth="1"/>
    <col min="11537" max="11537" width="2.140625" style="3" customWidth="1"/>
    <col min="11538" max="11776" width="9.140625" style="3"/>
    <col min="11777" max="11777" width="1.85546875" style="3" customWidth="1"/>
    <col min="11778" max="11778" width="3.42578125" style="3" customWidth="1"/>
    <col min="11779" max="11779" width="29.42578125" style="3" customWidth="1"/>
    <col min="11780" max="11780" width="54.42578125" style="3" customWidth="1"/>
    <col min="11781" max="11782" width="12.42578125" style="3" customWidth="1"/>
    <col min="11783" max="11783" width="12.85546875" style="3" customWidth="1"/>
    <col min="11784" max="11784" width="13.42578125" style="3" customWidth="1"/>
    <col min="11785" max="11785" width="12.42578125" style="3" customWidth="1"/>
    <col min="11786" max="11786" width="14.42578125" style="3" customWidth="1"/>
    <col min="11787" max="11787" width="12" style="3" customWidth="1"/>
    <col min="11788" max="11788" width="11.42578125" style="3" customWidth="1"/>
    <col min="11789" max="11789" width="11.42578125" style="3" bestFit="1" customWidth="1"/>
    <col min="11790" max="11790" width="14.42578125" style="3" customWidth="1"/>
    <col min="11791" max="11791" width="13" style="3" customWidth="1"/>
    <col min="11792" max="11792" width="49" style="3" customWidth="1"/>
    <col min="11793" max="11793" width="2.140625" style="3" customWidth="1"/>
    <col min="11794" max="12032" width="9.140625" style="3"/>
    <col min="12033" max="12033" width="1.85546875" style="3" customWidth="1"/>
    <col min="12034" max="12034" width="3.42578125" style="3" customWidth="1"/>
    <col min="12035" max="12035" width="29.42578125" style="3" customWidth="1"/>
    <col min="12036" max="12036" width="54.42578125" style="3" customWidth="1"/>
    <col min="12037" max="12038" width="12.42578125" style="3" customWidth="1"/>
    <col min="12039" max="12039" width="12.85546875" style="3" customWidth="1"/>
    <col min="12040" max="12040" width="13.42578125" style="3" customWidth="1"/>
    <col min="12041" max="12041" width="12.42578125" style="3" customWidth="1"/>
    <col min="12042" max="12042" width="14.42578125" style="3" customWidth="1"/>
    <col min="12043" max="12043" width="12" style="3" customWidth="1"/>
    <col min="12044" max="12044" width="11.42578125" style="3" customWidth="1"/>
    <col min="12045" max="12045" width="11.42578125" style="3" bestFit="1" customWidth="1"/>
    <col min="12046" max="12046" width="14.42578125" style="3" customWidth="1"/>
    <col min="12047" max="12047" width="13" style="3" customWidth="1"/>
    <col min="12048" max="12048" width="49" style="3" customWidth="1"/>
    <col min="12049" max="12049" width="2.140625" style="3" customWidth="1"/>
    <col min="12050" max="12288" width="9.140625" style="3"/>
    <col min="12289" max="12289" width="1.85546875" style="3" customWidth="1"/>
    <col min="12290" max="12290" width="3.42578125" style="3" customWidth="1"/>
    <col min="12291" max="12291" width="29.42578125" style="3" customWidth="1"/>
    <col min="12292" max="12292" width="54.42578125" style="3" customWidth="1"/>
    <col min="12293" max="12294" width="12.42578125" style="3" customWidth="1"/>
    <col min="12295" max="12295" width="12.85546875" style="3" customWidth="1"/>
    <col min="12296" max="12296" width="13.42578125" style="3" customWidth="1"/>
    <col min="12297" max="12297" width="12.42578125" style="3" customWidth="1"/>
    <col min="12298" max="12298" width="14.42578125" style="3" customWidth="1"/>
    <col min="12299" max="12299" width="12" style="3" customWidth="1"/>
    <col min="12300" max="12300" width="11.42578125" style="3" customWidth="1"/>
    <col min="12301" max="12301" width="11.42578125" style="3" bestFit="1" customWidth="1"/>
    <col min="12302" max="12302" width="14.42578125" style="3" customWidth="1"/>
    <col min="12303" max="12303" width="13" style="3" customWidth="1"/>
    <col min="12304" max="12304" width="49" style="3" customWidth="1"/>
    <col min="12305" max="12305" width="2.140625" style="3" customWidth="1"/>
    <col min="12306" max="12544" width="9.140625" style="3"/>
    <col min="12545" max="12545" width="1.85546875" style="3" customWidth="1"/>
    <col min="12546" max="12546" width="3.42578125" style="3" customWidth="1"/>
    <col min="12547" max="12547" width="29.42578125" style="3" customWidth="1"/>
    <col min="12548" max="12548" width="54.42578125" style="3" customWidth="1"/>
    <col min="12549" max="12550" width="12.42578125" style="3" customWidth="1"/>
    <col min="12551" max="12551" width="12.85546875" style="3" customWidth="1"/>
    <col min="12552" max="12552" width="13.42578125" style="3" customWidth="1"/>
    <col min="12553" max="12553" width="12.42578125" style="3" customWidth="1"/>
    <col min="12554" max="12554" width="14.42578125" style="3" customWidth="1"/>
    <col min="12555" max="12555" width="12" style="3" customWidth="1"/>
    <col min="12556" max="12556" width="11.42578125" style="3" customWidth="1"/>
    <col min="12557" max="12557" width="11.42578125" style="3" bestFit="1" customWidth="1"/>
    <col min="12558" max="12558" width="14.42578125" style="3" customWidth="1"/>
    <col min="12559" max="12559" width="13" style="3" customWidth="1"/>
    <col min="12560" max="12560" width="49" style="3" customWidth="1"/>
    <col min="12561" max="12561" width="2.140625" style="3" customWidth="1"/>
    <col min="12562" max="12800" width="9.140625" style="3"/>
    <col min="12801" max="12801" width="1.85546875" style="3" customWidth="1"/>
    <col min="12802" max="12802" width="3.42578125" style="3" customWidth="1"/>
    <col min="12803" max="12803" width="29.42578125" style="3" customWidth="1"/>
    <col min="12804" max="12804" width="54.42578125" style="3" customWidth="1"/>
    <col min="12805" max="12806" width="12.42578125" style="3" customWidth="1"/>
    <col min="12807" max="12807" width="12.85546875" style="3" customWidth="1"/>
    <col min="12808" max="12808" width="13.42578125" style="3" customWidth="1"/>
    <col min="12809" max="12809" width="12.42578125" style="3" customWidth="1"/>
    <col min="12810" max="12810" width="14.42578125" style="3" customWidth="1"/>
    <col min="12811" max="12811" width="12" style="3" customWidth="1"/>
    <col min="12812" max="12812" width="11.42578125" style="3" customWidth="1"/>
    <col min="12813" max="12813" width="11.42578125" style="3" bestFit="1" customWidth="1"/>
    <col min="12814" max="12814" width="14.42578125" style="3" customWidth="1"/>
    <col min="12815" max="12815" width="13" style="3" customWidth="1"/>
    <col min="12816" max="12816" width="49" style="3" customWidth="1"/>
    <col min="12817" max="12817" width="2.140625" style="3" customWidth="1"/>
    <col min="12818" max="13056" width="9.140625" style="3"/>
    <col min="13057" max="13057" width="1.85546875" style="3" customWidth="1"/>
    <col min="13058" max="13058" width="3.42578125" style="3" customWidth="1"/>
    <col min="13059" max="13059" width="29.42578125" style="3" customWidth="1"/>
    <col min="13060" max="13060" width="54.42578125" style="3" customWidth="1"/>
    <col min="13061" max="13062" width="12.42578125" style="3" customWidth="1"/>
    <col min="13063" max="13063" width="12.85546875" style="3" customWidth="1"/>
    <col min="13064" max="13064" width="13.42578125" style="3" customWidth="1"/>
    <col min="13065" max="13065" width="12.42578125" style="3" customWidth="1"/>
    <col min="13066" max="13066" width="14.42578125" style="3" customWidth="1"/>
    <col min="13067" max="13067" width="12" style="3" customWidth="1"/>
    <col min="13068" max="13068" width="11.42578125" style="3" customWidth="1"/>
    <col min="13069" max="13069" width="11.42578125" style="3" bestFit="1" customWidth="1"/>
    <col min="13070" max="13070" width="14.42578125" style="3" customWidth="1"/>
    <col min="13071" max="13071" width="13" style="3" customWidth="1"/>
    <col min="13072" max="13072" width="49" style="3" customWidth="1"/>
    <col min="13073" max="13073" width="2.140625" style="3" customWidth="1"/>
    <col min="13074" max="13312" width="9.140625" style="3"/>
    <col min="13313" max="13313" width="1.85546875" style="3" customWidth="1"/>
    <col min="13314" max="13314" width="3.42578125" style="3" customWidth="1"/>
    <col min="13315" max="13315" width="29.42578125" style="3" customWidth="1"/>
    <col min="13316" max="13316" width="54.42578125" style="3" customWidth="1"/>
    <col min="13317" max="13318" width="12.42578125" style="3" customWidth="1"/>
    <col min="13319" max="13319" width="12.85546875" style="3" customWidth="1"/>
    <col min="13320" max="13320" width="13.42578125" style="3" customWidth="1"/>
    <col min="13321" max="13321" width="12.42578125" style="3" customWidth="1"/>
    <col min="13322" max="13322" width="14.42578125" style="3" customWidth="1"/>
    <col min="13323" max="13323" width="12" style="3" customWidth="1"/>
    <col min="13324" max="13324" width="11.42578125" style="3" customWidth="1"/>
    <col min="13325" max="13325" width="11.42578125" style="3" bestFit="1" customWidth="1"/>
    <col min="13326" max="13326" width="14.42578125" style="3" customWidth="1"/>
    <col min="13327" max="13327" width="13" style="3" customWidth="1"/>
    <col min="13328" max="13328" width="49" style="3" customWidth="1"/>
    <col min="13329" max="13329" width="2.140625" style="3" customWidth="1"/>
    <col min="13330" max="13568" width="9.140625" style="3"/>
    <col min="13569" max="13569" width="1.85546875" style="3" customWidth="1"/>
    <col min="13570" max="13570" width="3.42578125" style="3" customWidth="1"/>
    <col min="13571" max="13571" width="29.42578125" style="3" customWidth="1"/>
    <col min="13572" max="13572" width="54.42578125" style="3" customWidth="1"/>
    <col min="13573" max="13574" width="12.42578125" style="3" customWidth="1"/>
    <col min="13575" max="13575" width="12.85546875" style="3" customWidth="1"/>
    <col min="13576" max="13576" width="13.42578125" style="3" customWidth="1"/>
    <col min="13577" max="13577" width="12.42578125" style="3" customWidth="1"/>
    <col min="13578" max="13578" width="14.42578125" style="3" customWidth="1"/>
    <col min="13579" max="13579" width="12" style="3" customWidth="1"/>
    <col min="13580" max="13580" width="11.42578125" style="3" customWidth="1"/>
    <col min="13581" max="13581" width="11.42578125" style="3" bestFit="1" customWidth="1"/>
    <col min="13582" max="13582" width="14.42578125" style="3" customWidth="1"/>
    <col min="13583" max="13583" width="13" style="3" customWidth="1"/>
    <col min="13584" max="13584" width="49" style="3" customWidth="1"/>
    <col min="13585" max="13585" width="2.140625" style="3" customWidth="1"/>
    <col min="13586" max="13824" width="9.140625" style="3"/>
    <col min="13825" max="13825" width="1.85546875" style="3" customWidth="1"/>
    <col min="13826" max="13826" width="3.42578125" style="3" customWidth="1"/>
    <col min="13827" max="13827" width="29.42578125" style="3" customWidth="1"/>
    <col min="13828" max="13828" width="54.42578125" style="3" customWidth="1"/>
    <col min="13829" max="13830" width="12.42578125" style="3" customWidth="1"/>
    <col min="13831" max="13831" width="12.85546875" style="3" customWidth="1"/>
    <col min="13832" max="13832" width="13.42578125" style="3" customWidth="1"/>
    <col min="13833" max="13833" width="12.42578125" style="3" customWidth="1"/>
    <col min="13834" max="13834" width="14.42578125" style="3" customWidth="1"/>
    <col min="13835" max="13835" width="12" style="3" customWidth="1"/>
    <col min="13836" max="13836" width="11.42578125" style="3" customWidth="1"/>
    <col min="13837" max="13837" width="11.42578125" style="3" bestFit="1" customWidth="1"/>
    <col min="13838" max="13838" width="14.42578125" style="3" customWidth="1"/>
    <col min="13839" max="13839" width="13" style="3" customWidth="1"/>
    <col min="13840" max="13840" width="49" style="3" customWidth="1"/>
    <col min="13841" max="13841" width="2.140625" style="3" customWidth="1"/>
    <col min="13842" max="14080" width="9.140625" style="3"/>
    <col min="14081" max="14081" width="1.85546875" style="3" customWidth="1"/>
    <col min="14082" max="14082" width="3.42578125" style="3" customWidth="1"/>
    <col min="14083" max="14083" width="29.42578125" style="3" customWidth="1"/>
    <col min="14084" max="14084" width="54.42578125" style="3" customWidth="1"/>
    <col min="14085" max="14086" width="12.42578125" style="3" customWidth="1"/>
    <col min="14087" max="14087" width="12.85546875" style="3" customWidth="1"/>
    <col min="14088" max="14088" width="13.42578125" style="3" customWidth="1"/>
    <col min="14089" max="14089" width="12.42578125" style="3" customWidth="1"/>
    <col min="14090" max="14090" width="14.42578125" style="3" customWidth="1"/>
    <col min="14091" max="14091" width="12" style="3" customWidth="1"/>
    <col min="14092" max="14092" width="11.42578125" style="3" customWidth="1"/>
    <col min="14093" max="14093" width="11.42578125" style="3" bestFit="1" customWidth="1"/>
    <col min="14094" max="14094" width="14.42578125" style="3" customWidth="1"/>
    <col min="14095" max="14095" width="13" style="3" customWidth="1"/>
    <col min="14096" max="14096" width="49" style="3" customWidth="1"/>
    <col min="14097" max="14097" width="2.140625" style="3" customWidth="1"/>
    <col min="14098" max="14336" width="9.140625" style="3"/>
    <col min="14337" max="14337" width="1.85546875" style="3" customWidth="1"/>
    <col min="14338" max="14338" width="3.42578125" style="3" customWidth="1"/>
    <col min="14339" max="14339" width="29.42578125" style="3" customWidth="1"/>
    <col min="14340" max="14340" width="54.42578125" style="3" customWidth="1"/>
    <col min="14341" max="14342" width="12.42578125" style="3" customWidth="1"/>
    <col min="14343" max="14343" width="12.85546875" style="3" customWidth="1"/>
    <col min="14344" max="14344" width="13.42578125" style="3" customWidth="1"/>
    <col min="14345" max="14345" width="12.42578125" style="3" customWidth="1"/>
    <col min="14346" max="14346" width="14.42578125" style="3" customWidth="1"/>
    <col min="14347" max="14347" width="12" style="3" customWidth="1"/>
    <col min="14348" max="14348" width="11.42578125" style="3" customWidth="1"/>
    <col min="14349" max="14349" width="11.42578125" style="3" bestFit="1" customWidth="1"/>
    <col min="14350" max="14350" width="14.42578125" style="3" customWidth="1"/>
    <col min="14351" max="14351" width="13" style="3" customWidth="1"/>
    <col min="14352" max="14352" width="49" style="3" customWidth="1"/>
    <col min="14353" max="14353" width="2.140625" style="3" customWidth="1"/>
    <col min="14354" max="14592" width="9.140625" style="3"/>
    <col min="14593" max="14593" width="1.85546875" style="3" customWidth="1"/>
    <col min="14594" max="14594" width="3.42578125" style="3" customWidth="1"/>
    <col min="14595" max="14595" width="29.42578125" style="3" customWidth="1"/>
    <col min="14596" max="14596" width="54.42578125" style="3" customWidth="1"/>
    <col min="14597" max="14598" width="12.42578125" style="3" customWidth="1"/>
    <col min="14599" max="14599" width="12.85546875" style="3" customWidth="1"/>
    <col min="14600" max="14600" width="13.42578125" style="3" customWidth="1"/>
    <col min="14601" max="14601" width="12.42578125" style="3" customWidth="1"/>
    <col min="14602" max="14602" width="14.42578125" style="3" customWidth="1"/>
    <col min="14603" max="14603" width="12" style="3" customWidth="1"/>
    <col min="14604" max="14604" width="11.42578125" style="3" customWidth="1"/>
    <col min="14605" max="14605" width="11.42578125" style="3" bestFit="1" customWidth="1"/>
    <col min="14606" max="14606" width="14.42578125" style="3" customWidth="1"/>
    <col min="14607" max="14607" width="13" style="3" customWidth="1"/>
    <col min="14608" max="14608" width="49" style="3" customWidth="1"/>
    <col min="14609" max="14609" width="2.140625" style="3" customWidth="1"/>
    <col min="14610" max="14848" width="9.140625" style="3"/>
    <col min="14849" max="14849" width="1.85546875" style="3" customWidth="1"/>
    <col min="14850" max="14850" width="3.42578125" style="3" customWidth="1"/>
    <col min="14851" max="14851" width="29.42578125" style="3" customWidth="1"/>
    <col min="14852" max="14852" width="54.42578125" style="3" customWidth="1"/>
    <col min="14853" max="14854" width="12.42578125" style="3" customWidth="1"/>
    <col min="14855" max="14855" width="12.85546875" style="3" customWidth="1"/>
    <col min="14856" max="14856" width="13.42578125" style="3" customWidth="1"/>
    <col min="14857" max="14857" width="12.42578125" style="3" customWidth="1"/>
    <col min="14858" max="14858" width="14.42578125" style="3" customWidth="1"/>
    <col min="14859" max="14859" width="12" style="3" customWidth="1"/>
    <col min="14860" max="14860" width="11.42578125" style="3" customWidth="1"/>
    <col min="14861" max="14861" width="11.42578125" style="3" bestFit="1" customWidth="1"/>
    <col min="14862" max="14862" width="14.42578125" style="3" customWidth="1"/>
    <col min="14863" max="14863" width="13" style="3" customWidth="1"/>
    <col min="14864" max="14864" width="49" style="3" customWidth="1"/>
    <col min="14865" max="14865" width="2.140625" style="3" customWidth="1"/>
    <col min="14866" max="15104" width="9.140625" style="3"/>
    <col min="15105" max="15105" width="1.85546875" style="3" customWidth="1"/>
    <col min="15106" max="15106" width="3.42578125" style="3" customWidth="1"/>
    <col min="15107" max="15107" width="29.42578125" style="3" customWidth="1"/>
    <col min="15108" max="15108" width="54.42578125" style="3" customWidth="1"/>
    <col min="15109" max="15110" width="12.42578125" style="3" customWidth="1"/>
    <col min="15111" max="15111" width="12.85546875" style="3" customWidth="1"/>
    <col min="15112" max="15112" width="13.42578125" style="3" customWidth="1"/>
    <col min="15113" max="15113" width="12.42578125" style="3" customWidth="1"/>
    <col min="15114" max="15114" width="14.42578125" style="3" customWidth="1"/>
    <col min="15115" max="15115" width="12" style="3" customWidth="1"/>
    <col min="15116" max="15116" width="11.42578125" style="3" customWidth="1"/>
    <col min="15117" max="15117" width="11.42578125" style="3" bestFit="1" customWidth="1"/>
    <col min="15118" max="15118" width="14.42578125" style="3" customWidth="1"/>
    <col min="15119" max="15119" width="13" style="3" customWidth="1"/>
    <col min="15120" max="15120" width="49" style="3" customWidth="1"/>
    <col min="15121" max="15121" width="2.140625" style="3" customWidth="1"/>
    <col min="15122" max="15360" width="9.140625" style="3"/>
    <col min="15361" max="15361" width="1.85546875" style="3" customWidth="1"/>
    <col min="15362" max="15362" width="3.42578125" style="3" customWidth="1"/>
    <col min="15363" max="15363" width="29.42578125" style="3" customWidth="1"/>
    <col min="15364" max="15364" width="54.42578125" style="3" customWidth="1"/>
    <col min="15365" max="15366" width="12.42578125" style="3" customWidth="1"/>
    <col min="15367" max="15367" width="12.85546875" style="3" customWidth="1"/>
    <col min="15368" max="15368" width="13.42578125" style="3" customWidth="1"/>
    <col min="15369" max="15369" width="12.42578125" style="3" customWidth="1"/>
    <col min="15370" max="15370" width="14.42578125" style="3" customWidth="1"/>
    <col min="15371" max="15371" width="12" style="3" customWidth="1"/>
    <col min="15372" max="15372" width="11.42578125" style="3" customWidth="1"/>
    <col min="15373" max="15373" width="11.42578125" style="3" bestFit="1" customWidth="1"/>
    <col min="15374" max="15374" width="14.42578125" style="3" customWidth="1"/>
    <col min="15375" max="15375" width="13" style="3" customWidth="1"/>
    <col min="15376" max="15376" width="49" style="3" customWidth="1"/>
    <col min="15377" max="15377" width="2.140625" style="3" customWidth="1"/>
    <col min="15378" max="15616" width="9.140625" style="3"/>
    <col min="15617" max="15617" width="1.85546875" style="3" customWidth="1"/>
    <col min="15618" max="15618" width="3.42578125" style="3" customWidth="1"/>
    <col min="15619" max="15619" width="29.42578125" style="3" customWidth="1"/>
    <col min="15620" max="15620" width="54.42578125" style="3" customWidth="1"/>
    <col min="15621" max="15622" width="12.42578125" style="3" customWidth="1"/>
    <col min="15623" max="15623" width="12.85546875" style="3" customWidth="1"/>
    <col min="15624" max="15624" width="13.42578125" style="3" customWidth="1"/>
    <col min="15625" max="15625" width="12.42578125" style="3" customWidth="1"/>
    <col min="15626" max="15626" width="14.42578125" style="3" customWidth="1"/>
    <col min="15627" max="15627" width="12" style="3" customWidth="1"/>
    <col min="15628" max="15628" width="11.42578125" style="3" customWidth="1"/>
    <col min="15629" max="15629" width="11.42578125" style="3" bestFit="1" customWidth="1"/>
    <col min="15630" max="15630" width="14.42578125" style="3" customWidth="1"/>
    <col min="15631" max="15631" width="13" style="3" customWidth="1"/>
    <col min="15632" max="15632" width="49" style="3" customWidth="1"/>
    <col min="15633" max="15633" width="2.140625" style="3" customWidth="1"/>
    <col min="15634" max="15872" width="9.140625" style="3"/>
    <col min="15873" max="15873" width="1.85546875" style="3" customWidth="1"/>
    <col min="15874" max="15874" width="3.42578125" style="3" customWidth="1"/>
    <col min="15875" max="15875" width="29.42578125" style="3" customWidth="1"/>
    <col min="15876" max="15876" width="54.42578125" style="3" customWidth="1"/>
    <col min="15877" max="15878" width="12.42578125" style="3" customWidth="1"/>
    <col min="15879" max="15879" width="12.85546875" style="3" customWidth="1"/>
    <col min="15880" max="15880" width="13.42578125" style="3" customWidth="1"/>
    <col min="15881" max="15881" width="12.42578125" style="3" customWidth="1"/>
    <col min="15882" max="15882" width="14.42578125" style="3" customWidth="1"/>
    <col min="15883" max="15883" width="12" style="3" customWidth="1"/>
    <col min="15884" max="15884" width="11.42578125" style="3" customWidth="1"/>
    <col min="15885" max="15885" width="11.42578125" style="3" bestFit="1" customWidth="1"/>
    <col min="15886" max="15886" width="14.42578125" style="3" customWidth="1"/>
    <col min="15887" max="15887" width="13" style="3" customWidth="1"/>
    <col min="15888" max="15888" width="49" style="3" customWidth="1"/>
    <col min="15889" max="15889" width="2.140625" style="3" customWidth="1"/>
    <col min="15890" max="16128" width="9.140625" style="3"/>
    <col min="16129" max="16129" width="1.85546875" style="3" customWidth="1"/>
    <col min="16130" max="16130" width="3.42578125" style="3" customWidth="1"/>
    <col min="16131" max="16131" width="29.42578125" style="3" customWidth="1"/>
    <col min="16132" max="16132" width="54.42578125" style="3" customWidth="1"/>
    <col min="16133" max="16134" width="12.42578125" style="3" customWidth="1"/>
    <col min="16135" max="16135" width="12.85546875" style="3" customWidth="1"/>
    <col min="16136" max="16136" width="13.42578125" style="3" customWidth="1"/>
    <col min="16137" max="16137" width="12.42578125" style="3" customWidth="1"/>
    <col min="16138" max="16138" width="14.42578125" style="3" customWidth="1"/>
    <col min="16139" max="16139" width="12" style="3" customWidth="1"/>
    <col min="16140" max="16140" width="11.42578125" style="3" customWidth="1"/>
    <col min="16141" max="16141" width="11.42578125" style="3" bestFit="1" customWidth="1"/>
    <col min="16142" max="16142" width="14.42578125" style="3" customWidth="1"/>
    <col min="16143" max="16143" width="13" style="3" customWidth="1"/>
    <col min="16144" max="16144" width="49" style="3" customWidth="1"/>
    <col min="16145" max="16145" width="2.140625" style="3" customWidth="1"/>
    <col min="16146" max="16384" width="9.140625" style="3"/>
  </cols>
  <sheetData>
    <row r="1" spans="1:25" ht="20.25" x14ac:dyDescent="0.3">
      <c r="B1" s="330" t="s">
        <v>0</v>
      </c>
      <c r="C1" s="330"/>
      <c r="D1" s="330"/>
      <c r="E1" s="330"/>
      <c r="F1" s="330"/>
      <c r="G1" s="330"/>
      <c r="H1" s="330"/>
      <c r="I1" s="330"/>
      <c r="J1" s="330"/>
      <c r="K1" s="330"/>
      <c r="L1" s="330"/>
      <c r="M1" s="330"/>
      <c r="N1" s="330"/>
      <c r="O1" s="330"/>
      <c r="P1" s="330"/>
      <c r="Q1" s="330"/>
    </row>
    <row r="2" spans="1:25" ht="20.25" x14ac:dyDescent="0.3">
      <c r="B2" s="330" t="s">
        <v>40</v>
      </c>
      <c r="C2" s="330"/>
      <c r="D2" s="330"/>
      <c r="E2" s="330"/>
      <c r="F2" s="330"/>
      <c r="G2" s="330"/>
      <c r="H2" s="330"/>
      <c r="I2" s="330"/>
      <c r="J2" s="330"/>
      <c r="K2" s="330"/>
      <c r="L2" s="330"/>
      <c r="M2" s="330"/>
      <c r="N2" s="330"/>
      <c r="O2" s="330"/>
      <c r="P2" s="330"/>
      <c r="Q2" s="330"/>
    </row>
    <row r="3" spans="1:25" ht="5.25" customHeight="1" x14ac:dyDescent="0.2">
      <c r="B3" s="9"/>
      <c r="C3" s="2"/>
      <c r="D3" s="2"/>
      <c r="E3" s="2"/>
      <c r="F3" s="2"/>
      <c r="G3" s="2"/>
      <c r="H3" s="2"/>
      <c r="J3" s="2"/>
      <c r="K3" s="2"/>
      <c r="L3" s="2"/>
      <c r="M3" s="2"/>
      <c r="N3" s="2"/>
      <c r="O3" s="2"/>
      <c r="P3" s="2"/>
    </row>
    <row r="4" spans="1:25" ht="13.5" thickBot="1" x14ac:dyDescent="0.25">
      <c r="B4" s="359" t="s">
        <v>41</v>
      </c>
      <c r="C4" s="359"/>
      <c r="D4" s="21" t="s">
        <v>247</v>
      </c>
      <c r="E4" s="22"/>
      <c r="F4" s="2"/>
      <c r="G4" s="2"/>
      <c r="H4" s="2"/>
      <c r="J4" s="2"/>
      <c r="K4" s="2"/>
      <c r="L4" s="2"/>
      <c r="M4" s="2"/>
      <c r="N4" s="2"/>
      <c r="O4" s="2"/>
      <c r="P4" s="2"/>
    </row>
    <row r="5" spans="1:25" ht="13.5" thickBot="1" x14ac:dyDescent="0.25">
      <c r="B5" s="359" t="s">
        <v>42</v>
      </c>
      <c r="C5" s="359"/>
      <c r="D5" s="23">
        <v>1</v>
      </c>
      <c r="E5" s="24" t="s">
        <v>43</v>
      </c>
      <c r="F5" s="25" t="s">
        <v>44</v>
      </c>
      <c r="G5" s="364" t="s">
        <v>248</v>
      </c>
      <c r="H5" s="364"/>
      <c r="I5" s="364"/>
      <c r="J5" s="364"/>
      <c r="K5" s="26"/>
      <c r="L5" s="26"/>
      <c r="M5" s="27" t="s">
        <v>17</v>
      </c>
      <c r="N5" s="28" t="str">
        <f>DQI!I8</f>
        <v>2,3,3,2,2</v>
      </c>
      <c r="O5" s="29"/>
      <c r="P5" s="17" t="s">
        <v>45</v>
      </c>
    </row>
    <row r="6" spans="1:25" ht="27.75" customHeight="1" x14ac:dyDescent="0.2">
      <c r="B6" s="365" t="s">
        <v>46</v>
      </c>
      <c r="C6" s="366"/>
      <c r="D6" s="367" t="s">
        <v>249</v>
      </c>
      <c r="E6" s="368"/>
      <c r="F6" s="368"/>
      <c r="G6" s="368"/>
      <c r="H6" s="368"/>
      <c r="I6" s="368"/>
      <c r="J6" s="368"/>
      <c r="K6" s="368"/>
      <c r="L6" s="368"/>
      <c r="M6" s="368"/>
      <c r="N6" s="368"/>
      <c r="O6" s="369"/>
      <c r="P6" s="30"/>
    </row>
    <row r="7" spans="1:25" ht="13.5" thickBot="1" x14ac:dyDescent="0.25">
      <c r="B7" s="9"/>
      <c r="C7" s="2"/>
      <c r="D7" s="2"/>
      <c r="E7" s="2"/>
      <c r="F7" s="2"/>
      <c r="G7" s="2"/>
      <c r="H7" s="2"/>
      <c r="J7" s="2"/>
      <c r="K7" s="2"/>
      <c r="L7" s="2"/>
      <c r="M7" s="2"/>
      <c r="N7" s="2"/>
      <c r="O7" s="2"/>
      <c r="P7" s="2"/>
    </row>
    <row r="8" spans="1:25" s="32" customFormat="1" ht="13.5" thickBot="1" x14ac:dyDescent="0.25">
      <c r="A8" s="31"/>
      <c r="B8" s="350" t="s">
        <v>47</v>
      </c>
      <c r="C8" s="351"/>
      <c r="D8" s="351"/>
      <c r="E8" s="351"/>
      <c r="F8" s="351"/>
      <c r="G8" s="351"/>
      <c r="H8" s="351"/>
      <c r="I8" s="351"/>
      <c r="J8" s="351"/>
      <c r="K8" s="351"/>
      <c r="L8" s="351"/>
      <c r="M8" s="351"/>
      <c r="N8" s="351"/>
      <c r="O8" s="351"/>
      <c r="P8" s="352"/>
      <c r="Q8" s="31"/>
      <c r="R8" s="31"/>
      <c r="S8" s="31"/>
      <c r="T8" s="31"/>
      <c r="U8" s="31"/>
      <c r="V8" s="31"/>
      <c r="W8" s="31"/>
      <c r="X8" s="31"/>
      <c r="Y8" s="31"/>
    </row>
    <row r="9" spans="1:25" x14ac:dyDescent="0.2">
      <c r="B9" s="9"/>
      <c r="C9" s="2"/>
      <c r="D9" s="2"/>
      <c r="E9" s="2"/>
      <c r="F9" s="2"/>
      <c r="G9" s="2"/>
      <c r="H9" s="2"/>
      <c r="J9" s="2"/>
      <c r="K9" s="2"/>
      <c r="L9" s="2"/>
      <c r="M9" s="2"/>
      <c r="N9" s="2"/>
      <c r="O9" s="2"/>
      <c r="P9" s="2"/>
    </row>
    <row r="10" spans="1:25" x14ac:dyDescent="0.2">
      <c r="B10" s="359" t="s">
        <v>48</v>
      </c>
      <c r="C10" s="359"/>
      <c r="D10" s="370" t="s">
        <v>250</v>
      </c>
      <c r="E10" s="371"/>
      <c r="F10" s="2"/>
      <c r="G10" s="33" t="s">
        <v>49</v>
      </c>
      <c r="H10" s="34"/>
      <c r="I10" s="34"/>
      <c r="J10" s="34"/>
      <c r="K10" s="34"/>
      <c r="L10" s="34"/>
      <c r="M10" s="34"/>
      <c r="N10" s="34"/>
      <c r="O10" s="35"/>
      <c r="P10" s="2"/>
    </row>
    <row r="11" spans="1:25" x14ac:dyDescent="0.2">
      <c r="B11" s="372" t="s">
        <v>50</v>
      </c>
      <c r="C11" s="373"/>
      <c r="D11" s="343" t="s">
        <v>251</v>
      </c>
      <c r="E11" s="371"/>
      <c r="F11" s="2"/>
      <c r="G11" s="36" t="str">
        <f>CONCATENATE("Reference Flow: ",D5," ",E5," of ",G5)</f>
        <v>Reference Flow: 1 kg of Stemwood, burned in slash piles</v>
      </c>
      <c r="H11" s="37"/>
      <c r="I11" s="37"/>
      <c r="J11" s="37"/>
      <c r="K11" s="37"/>
      <c r="L11" s="37"/>
      <c r="M11" s="37"/>
      <c r="N11" s="37"/>
      <c r="O11" s="38"/>
      <c r="P11" s="2"/>
    </row>
    <row r="12" spans="1:25" x14ac:dyDescent="0.2">
      <c r="B12" s="359" t="s">
        <v>51</v>
      </c>
      <c r="C12" s="359"/>
      <c r="D12" s="360" t="s">
        <v>586</v>
      </c>
      <c r="E12" s="360"/>
      <c r="F12" s="2"/>
      <c r="G12" s="36"/>
      <c r="H12" s="37"/>
      <c r="I12" s="37"/>
      <c r="J12" s="37"/>
      <c r="K12" s="37"/>
      <c r="L12" s="37"/>
      <c r="M12" s="37"/>
      <c r="N12" s="37"/>
      <c r="O12" s="38"/>
      <c r="P12" s="2"/>
    </row>
    <row r="13" spans="1:25" ht="12.75" customHeight="1" x14ac:dyDescent="0.2">
      <c r="B13" s="359" t="s">
        <v>52</v>
      </c>
      <c r="C13" s="359"/>
      <c r="D13" s="360" t="s">
        <v>119</v>
      </c>
      <c r="E13" s="360"/>
      <c r="F13" s="2"/>
      <c r="G13" s="361" t="s">
        <v>335</v>
      </c>
      <c r="H13" s="362"/>
      <c r="I13" s="362"/>
      <c r="J13" s="362"/>
      <c r="K13" s="362"/>
      <c r="L13" s="362"/>
      <c r="M13" s="362"/>
      <c r="N13" s="362"/>
      <c r="O13" s="363"/>
      <c r="P13" s="2"/>
    </row>
    <row r="14" spans="1:25" x14ac:dyDescent="0.2">
      <c r="B14" s="359" t="s">
        <v>53</v>
      </c>
      <c r="C14" s="359"/>
      <c r="D14" s="360" t="s">
        <v>111</v>
      </c>
      <c r="E14" s="360"/>
      <c r="F14" s="2"/>
      <c r="G14" s="361"/>
      <c r="H14" s="362"/>
      <c r="I14" s="362"/>
      <c r="J14" s="362"/>
      <c r="K14" s="362"/>
      <c r="L14" s="362"/>
      <c r="M14" s="362"/>
      <c r="N14" s="362"/>
      <c r="O14" s="363"/>
      <c r="P14" s="2"/>
    </row>
    <row r="15" spans="1:25" x14ac:dyDescent="0.2">
      <c r="B15" s="359" t="s">
        <v>54</v>
      </c>
      <c r="C15" s="359"/>
      <c r="D15" s="360" t="s">
        <v>252</v>
      </c>
      <c r="E15" s="360"/>
      <c r="F15" s="2"/>
      <c r="G15" s="361"/>
      <c r="H15" s="362"/>
      <c r="I15" s="362"/>
      <c r="J15" s="362"/>
      <c r="K15" s="362"/>
      <c r="L15" s="362"/>
      <c r="M15" s="362"/>
      <c r="N15" s="362"/>
      <c r="O15" s="363"/>
      <c r="P15" s="2"/>
    </row>
    <row r="16" spans="1:25" x14ac:dyDescent="0.2">
      <c r="B16" s="359" t="s">
        <v>55</v>
      </c>
      <c r="C16" s="359"/>
      <c r="D16" s="360" t="s">
        <v>108</v>
      </c>
      <c r="E16" s="360"/>
      <c r="F16" s="2"/>
      <c r="G16" s="361"/>
      <c r="H16" s="362"/>
      <c r="I16" s="362"/>
      <c r="J16" s="362"/>
      <c r="K16" s="362"/>
      <c r="L16" s="362"/>
      <c r="M16" s="362"/>
      <c r="N16" s="362"/>
      <c r="O16" s="363"/>
      <c r="P16" s="2"/>
    </row>
    <row r="17" spans="1:25" ht="23.45" customHeight="1" x14ac:dyDescent="0.2">
      <c r="B17" s="353" t="s">
        <v>56</v>
      </c>
      <c r="C17" s="354"/>
      <c r="D17" s="355"/>
      <c r="E17" s="355"/>
      <c r="F17" s="2"/>
      <c r="G17" s="39" t="s">
        <v>336</v>
      </c>
      <c r="H17" s="40"/>
      <c r="I17" s="40"/>
      <c r="J17" s="40"/>
      <c r="K17" s="40"/>
      <c r="L17" s="40"/>
      <c r="M17" s="40"/>
      <c r="N17" s="40"/>
      <c r="O17" s="41"/>
      <c r="P17" s="2"/>
    </row>
    <row r="18" spans="1:25" x14ac:dyDescent="0.2">
      <c r="B18" s="9"/>
      <c r="C18" s="2"/>
      <c r="D18" s="2"/>
      <c r="E18" s="2"/>
      <c r="F18" s="2"/>
      <c r="G18" s="2"/>
      <c r="H18" s="2"/>
      <c r="J18" s="2"/>
      <c r="K18" s="2"/>
      <c r="L18" s="2"/>
      <c r="M18" s="2"/>
      <c r="N18" s="2"/>
      <c r="O18" s="2"/>
      <c r="P18" s="2"/>
    </row>
    <row r="19" spans="1:25" ht="13.5" thickBot="1" x14ac:dyDescent="0.25">
      <c r="B19" s="9"/>
      <c r="C19" s="2"/>
      <c r="D19" s="2"/>
      <c r="E19" s="2"/>
      <c r="F19" s="2"/>
      <c r="G19" s="2"/>
      <c r="H19" s="2"/>
      <c r="J19" s="2"/>
      <c r="K19" s="2"/>
      <c r="L19" s="2"/>
      <c r="M19" s="2"/>
      <c r="N19" s="2"/>
      <c r="O19" s="2"/>
      <c r="P19" s="2"/>
    </row>
    <row r="20" spans="1:25" s="32" customFormat="1" ht="13.5" thickBot="1" x14ac:dyDescent="0.25">
      <c r="A20" s="31"/>
      <c r="B20" s="350" t="s">
        <v>57</v>
      </c>
      <c r="C20" s="351"/>
      <c r="D20" s="351"/>
      <c r="E20" s="351"/>
      <c r="F20" s="351"/>
      <c r="G20" s="351"/>
      <c r="H20" s="351"/>
      <c r="I20" s="351"/>
      <c r="J20" s="351"/>
      <c r="K20" s="351"/>
      <c r="L20" s="351"/>
      <c r="M20" s="351"/>
      <c r="N20" s="351"/>
      <c r="O20" s="351"/>
      <c r="P20" s="352"/>
      <c r="Q20" s="31"/>
      <c r="R20" s="31"/>
      <c r="S20" s="31"/>
      <c r="T20" s="31"/>
      <c r="U20" s="31"/>
      <c r="V20" s="31"/>
      <c r="W20" s="31"/>
      <c r="X20" s="31"/>
      <c r="Y20" s="31"/>
    </row>
    <row r="21" spans="1:25" x14ac:dyDescent="0.2">
      <c r="B21" s="9"/>
      <c r="C21" s="2"/>
      <c r="D21" s="2"/>
      <c r="E21" s="2"/>
      <c r="F21" s="2"/>
      <c r="G21" s="42" t="s">
        <v>58</v>
      </c>
      <c r="H21" s="2"/>
      <c r="J21" s="2"/>
      <c r="K21" s="2"/>
      <c r="L21" s="2"/>
      <c r="M21" s="2"/>
      <c r="N21" s="2"/>
      <c r="O21" s="2"/>
      <c r="P21" s="2"/>
    </row>
    <row r="22" spans="1:25" x14ac:dyDescent="0.2">
      <c r="B22" s="9"/>
      <c r="C22" s="43" t="s">
        <v>59</v>
      </c>
      <c r="D22" s="43" t="s">
        <v>60</v>
      </c>
      <c r="E22" s="43" t="s">
        <v>61</v>
      </c>
      <c r="F22" s="43" t="s">
        <v>62</v>
      </c>
      <c r="G22" s="43" t="s">
        <v>63</v>
      </c>
      <c r="H22" s="43" t="s">
        <v>64</v>
      </c>
      <c r="I22" s="43" t="s">
        <v>65</v>
      </c>
      <c r="J22" s="356" t="s">
        <v>66</v>
      </c>
      <c r="K22" s="357"/>
      <c r="L22" s="357"/>
      <c r="M22" s="357"/>
      <c r="N22" s="357"/>
      <c r="O22" s="357"/>
      <c r="P22" s="358"/>
    </row>
    <row r="23" spans="1:25" x14ac:dyDescent="0.2">
      <c r="B23" s="17">
        <f t="shared" ref="B23:B61" si="0">LEN(C23)</f>
        <v>10</v>
      </c>
      <c r="C23" s="44" t="s">
        <v>280</v>
      </c>
      <c r="D23" s="45"/>
      <c r="E23" s="100">
        <f>Emission_Factors!K18</f>
        <v>0.6</v>
      </c>
      <c r="F23" s="46"/>
      <c r="G23" s="47"/>
      <c r="H23" s="48"/>
      <c r="I23" s="46"/>
      <c r="J23" s="343" t="s">
        <v>311</v>
      </c>
      <c r="K23" s="344"/>
      <c r="L23" s="344"/>
      <c r="M23" s="344"/>
      <c r="N23" s="344"/>
      <c r="O23" s="344"/>
      <c r="P23" s="345"/>
    </row>
    <row r="24" spans="1:25" x14ac:dyDescent="0.2">
      <c r="B24" s="17">
        <f t="shared" si="0"/>
        <v>12</v>
      </c>
      <c r="C24" s="44" t="s">
        <v>281</v>
      </c>
      <c r="D24" s="45"/>
      <c r="E24" s="100">
        <f>Emission_Factors!L18</f>
        <v>0.3</v>
      </c>
      <c r="F24" s="46"/>
      <c r="G24" s="47"/>
      <c r="H24" s="48"/>
      <c r="I24" s="46"/>
      <c r="J24" s="343" t="s">
        <v>312</v>
      </c>
      <c r="K24" s="344"/>
      <c r="L24" s="344"/>
      <c r="M24" s="344"/>
      <c r="N24" s="344"/>
      <c r="O24" s="344"/>
      <c r="P24" s="345"/>
    </row>
    <row r="25" spans="1:25" x14ac:dyDescent="0.2">
      <c r="B25" s="17">
        <f t="shared" si="0"/>
        <v>13</v>
      </c>
      <c r="C25" s="44" t="s">
        <v>279</v>
      </c>
      <c r="D25" s="45"/>
      <c r="E25" s="100">
        <f>Emission_Factors!M18</f>
        <v>0.1</v>
      </c>
      <c r="F25" s="46"/>
      <c r="G25" s="47"/>
      <c r="H25" s="48"/>
      <c r="I25" s="46"/>
      <c r="J25" s="343" t="s">
        <v>313</v>
      </c>
      <c r="K25" s="344"/>
      <c r="L25" s="344"/>
      <c r="M25" s="344"/>
      <c r="N25" s="344"/>
      <c r="O25" s="344"/>
      <c r="P25" s="345"/>
    </row>
    <row r="26" spans="1:25" x14ac:dyDescent="0.2">
      <c r="B26" s="17">
        <f t="shared" si="0"/>
        <v>11</v>
      </c>
      <c r="C26" s="44" t="s">
        <v>282</v>
      </c>
      <c r="D26" s="45"/>
      <c r="E26" s="106">
        <f>Emission_Factors!B9</f>
        <v>6.2039999999999994E-3</v>
      </c>
      <c r="F26" s="46"/>
      <c r="G26" s="47"/>
      <c r="H26" s="48" t="s">
        <v>300</v>
      </c>
      <c r="I26" s="46"/>
      <c r="J26" s="343" t="s">
        <v>314</v>
      </c>
      <c r="K26" s="344"/>
      <c r="L26" s="344"/>
      <c r="M26" s="344"/>
      <c r="N26" s="344"/>
      <c r="O26" s="344"/>
      <c r="P26" s="345"/>
    </row>
    <row r="27" spans="1:25" x14ac:dyDescent="0.2">
      <c r="B27" s="17">
        <f t="shared" si="0"/>
        <v>13</v>
      </c>
      <c r="C27" s="44" t="s">
        <v>283</v>
      </c>
      <c r="D27" s="45"/>
      <c r="E27" s="106">
        <f>Emission_Factors!B10</f>
        <v>3.7000000000000002E-3</v>
      </c>
      <c r="F27" s="46"/>
      <c r="G27" s="47"/>
      <c r="H27" s="48" t="s">
        <v>300</v>
      </c>
      <c r="I27" s="46"/>
      <c r="J27" s="343" t="s">
        <v>315</v>
      </c>
      <c r="K27" s="344"/>
      <c r="L27" s="344"/>
      <c r="M27" s="344"/>
      <c r="N27" s="344"/>
      <c r="O27" s="344"/>
      <c r="P27" s="345"/>
    </row>
    <row r="28" spans="1:25" x14ac:dyDescent="0.2">
      <c r="B28" s="17">
        <f t="shared" si="0"/>
        <v>13</v>
      </c>
      <c r="C28" s="44" t="s">
        <v>284</v>
      </c>
      <c r="D28" s="45"/>
      <c r="E28" s="106">
        <f>Emission_Factors!B11</f>
        <v>3.3E-3</v>
      </c>
      <c r="F28" s="46"/>
      <c r="G28" s="47"/>
      <c r="H28" s="48" t="s">
        <v>300</v>
      </c>
      <c r="I28" s="46"/>
      <c r="J28" s="343" t="s">
        <v>316</v>
      </c>
      <c r="K28" s="344"/>
      <c r="L28" s="344"/>
      <c r="M28" s="344"/>
      <c r="N28" s="344"/>
      <c r="O28" s="344"/>
      <c r="P28" s="345"/>
    </row>
    <row r="29" spans="1:25" x14ac:dyDescent="0.2">
      <c r="B29" s="17">
        <f t="shared" si="0"/>
        <v>11</v>
      </c>
      <c r="C29" s="44" t="s">
        <v>285</v>
      </c>
      <c r="D29" s="45"/>
      <c r="E29" s="106">
        <f>Emission_Factors!B12</f>
        <v>2.6329999999999999E-2</v>
      </c>
      <c r="F29" s="46"/>
      <c r="G29" s="47"/>
      <c r="H29" s="48" t="s">
        <v>300</v>
      </c>
      <c r="I29" s="46"/>
      <c r="J29" s="343" t="s">
        <v>317</v>
      </c>
      <c r="K29" s="344"/>
      <c r="L29" s="344"/>
      <c r="M29" s="344"/>
      <c r="N29" s="344"/>
      <c r="O29" s="344"/>
      <c r="P29" s="345"/>
    </row>
    <row r="30" spans="1:25" x14ac:dyDescent="0.2">
      <c r="B30" s="17">
        <f t="shared" si="0"/>
        <v>12</v>
      </c>
      <c r="C30" s="44" t="s">
        <v>286</v>
      </c>
      <c r="D30" s="45"/>
      <c r="E30" s="106">
        <f>Emission_Factors!B13</f>
        <v>1.569</v>
      </c>
      <c r="F30" s="46"/>
      <c r="G30" s="47"/>
      <c r="H30" s="48" t="s">
        <v>300</v>
      </c>
      <c r="I30" s="46"/>
      <c r="J30" s="343" t="s">
        <v>318</v>
      </c>
      <c r="K30" s="344"/>
      <c r="L30" s="344"/>
      <c r="M30" s="344"/>
      <c r="N30" s="344"/>
      <c r="O30" s="344"/>
      <c r="P30" s="345"/>
    </row>
    <row r="31" spans="1:25" x14ac:dyDescent="0.2">
      <c r="B31" s="17">
        <f t="shared" si="0"/>
        <v>12</v>
      </c>
      <c r="C31" s="44" t="s">
        <v>287</v>
      </c>
      <c r="D31" s="45"/>
      <c r="E31" s="106">
        <f>Emission_Factors!B14</f>
        <v>1.64E-3</v>
      </c>
      <c r="F31" s="46"/>
      <c r="G31" s="47"/>
      <c r="H31" s="48" t="s">
        <v>300</v>
      </c>
      <c r="I31" s="46"/>
      <c r="J31" s="343" t="s">
        <v>319</v>
      </c>
      <c r="K31" s="344"/>
      <c r="L31" s="344"/>
      <c r="M31" s="344"/>
      <c r="N31" s="344"/>
      <c r="O31" s="344"/>
      <c r="P31" s="345"/>
    </row>
    <row r="32" spans="1:25" x14ac:dyDescent="0.2">
      <c r="B32" s="17">
        <f t="shared" si="0"/>
        <v>13</v>
      </c>
      <c r="C32" s="44" t="s">
        <v>288</v>
      </c>
      <c r="D32" s="45"/>
      <c r="E32" s="106">
        <f>Emission_Factors!B15</f>
        <v>1.7800000000000001E-3</v>
      </c>
      <c r="F32" s="46"/>
      <c r="G32" s="47"/>
      <c r="H32" s="48" t="s">
        <v>300</v>
      </c>
      <c r="I32" s="46"/>
      <c r="J32" s="343" t="s">
        <v>320</v>
      </c>
      <c r="K32" s="344"/>
      <c r="L32" s="344"/>
      <c r="M32" s="344"/>
      <c r="N32" s="344"/>
      <c r="O32" s="344"/>
      <c r="P32" s="345"/>
    </row>
    <row r="33" spans="2:16" x14ac:dyDescent="0.2">
      <c r="B33" s="17">
        <f t="shared" si="0"/>
        <v>11</v>
      </c>
      <c r="C33" s="44" t="s">
        <v>503</v>
      </c>
      <c r="D33" s="45"/>
      <c r="E33" s="106">
        <f>Emission_Factors!B16</f>
        <v>2.3759999999999997E-4</v>
      </c>
      <c r="F33" s="46"/>
      <c r="G33" s="47"/>
      <c r="H33" s="48" t="s">
        <v>300</v>
      </c>
      <c r="I33" s="46"/>
      <c r="J33" s="343" t="s">
        <v>527</v>
      </c>
      <c r="K33" s="344"/>
      <c r="L33" s="344"/>
      <c r="M33" s="344"/>
      <c r="N33" s="344"/>
      <c r="O33" s="344"/>
      <c r="P33" s="345"/>
    </row>
    <row r="34" spans="2:16" x14ac:dyDescent="0.2">
      <c r="B34" s="17">
        <f t="shared" si="0"/>
        <v>11</v>
      </c>
      <c r="C34" s="44" t="s">
        <v>504</v>
      </c>
      <c r="D34" s="45"/>
      <c r="E34" s="106">
        <f>Emission_Factors!B17</f>
        <v>1.7819999999999999E-3</v>
      </c>
      <c r="F34" s="46"/>
      <c r="G34" s="47"/>
      <c r="H34" s="48" t="s">
        <v>300</v>
      </c>
      <c r="I34" s="46"/>
      <c r="J34" s="343" t="s">
        <v>528</v>
      </c>
      <c r="K34" s="344"/>
      <c r="L34" s="344"/>
      <c r="M34" s="344"/>
      <c r="N34" s="344"/>
      <c r="O34" s="344"/>
      <c r="P34" s="345"/>
    </row>
    <row r="35" spans="2:16" x14ac:dyDescent="0.2">
      <c r="B35" s="17">
        <f t="shared" si="0"/>
        <v>12</v>
      </c>
      <c r="C35" s="44" t="s">
        <v>505</v>
      </c>
      <c r="D35" s="45"/>
      <c r="E35" s="106">
        <f>Emission_Factors!B18</f>
        <v>2.5000000000000001E-3</v>
      </c>
      <c r="F35" s="46"/>
      <c r="G35" s="47"/>
      <c r="H35" s="48" t="s">
        <v>300</v>
      </c>
      <c r="I35" s="46"/>
      <c r="J35" s="343" t="s">
        <v>529</v>
      </c>
      <c r="K35" s="344"/>
      <c r="L35" s="344"/>
      <c r="M35" s="344"/>
      <c r="N35" s="344"/>
      <c r="O35" s="344"/>
      <c r="P35" s="345"/>
    </row>
    <row r="36" spans="2:16" x14ac:dyDescent="0.2">
      <c r="B36" s="17">
        <f t="shared" si="0"/>
        <v>12</v>
      </c>
      <c r="C36" s="44" t="s">
        <v>506</v>
      </c>
      <c r="D36" s="45"/>
      <c r="E36" s="106">
        <f>Emission_Factors!B19</f>
        <v>1.9220899999999999E-4</v>
      </c>
      <c r="F36" s="46"/>
      <c r="G36" s="47"/>
      <c r="H36" s="48" t="s">
        <v>300</v>
      </c>
      <c r="I36" s="46"/>
      <c r="J36" s="343" t="s">
        <v>530</v>
      </c>
      <c r="K36" s="344"/>
      <c r="L36" s="344"/>
      <c r="M36" s="344"/>
      <c r="N36" s="344"/>
      <c r="O36" s="344"/>
      <c r="P36" s="345"/>
    </row>
    <row r="37" spans="2:16" x14ac:dyDescent="0.2">
      <c r="B37" s="17">
        <f t="shared" si="0"/>
        <v>12</v>
      </c>
      <c r="C37" s="44" t="s">
        <v>507</v>
      </c>
      <c r="D37" s="45"/>
      <c r="E37" s="106">
        <f>Emission_Factors!B20</f>
        <v>2.2380499999999997E-3</v>
      </c>
      <c r="F37" s="46"/>
      <c r="G37" s="47"/>
      <c r="H37" s="48" t="s">
        <v>300</v>
      </c>
      <c r="I37" s="46"/>
      <c r="J37" s="343" t="s">
        <v>531</v>
      </c>
      <c r="K37" s="344"/>
      <c r="L37" s="344"/>
      <c r="M37" s="344"/>
      <c r="N37" s="344"/>
      <c r="O37" s="344"/>
      <c r="P37" s="345"/>
    </row>
    <row r="38" spans="2:16" x14ac:dyDescent="0.2">
      <c r="B38" s="17">
        <f t="shared" si="0"/>
        <v>12</v>
      </c>
      <c r="C38" s="44" t="s">
        <v>508</v>
      </c>
      <c r="D38" s="45"/>
      <c r="E38" s="106">
        <f>Emission_Factors!B21</f>
        <v>8.3000000000000001E-4</v>
      </c>
      <c r="F38" s="46"/>
      <c r="G38" s="47"/>
      <c r="H38" s="48" t="s">
        <v>300</v>
      </c>
      <c r="I38" s="46"/>
      <c r="J38" s="343" t="s">
        <v>532</v>
      </c>
      <c r="K38" s="344"/>
      <c r="L38" s="344"/>
      <c r="M38" s="344"/>
      <c r="N38" s="344"/>
      <c r="O38" s="344"/>
      <c r="P38" s="345"/>
    </row>
    <row r="39" spans="2:16" x14ac:dyDescent="0.2">
      <c r="B39" s="17">
        <f t="shared" si="0"/>
        <v>13</v>
      </c>
      <c r="C39" s="44" t="s">
        <v>509</v>
      </c>
      <c r="D39" s="45"/>
      <c r="E39" s="106">
        <f>Emission_Factors!B22</f>
        <v>2.6066699999999996E-4</v>
      </c>
      <c r="F39" s="46"/>
      <c r="G39" s="47"/>
      <c r="H39" s="48" t="s">
        <v>300</v>
      </c>
      <c r="I39" s="46"/>
      <c r="J39" s="343" t="s">
        <v>533</v>
      </c>
      <c r="K39" s="344"/>
      <c r="L39" s="344"/>
      <c r="M39" s="344"/>
      <c r="N39" s="344"/>
      <c r="O39" s="344"/>
      <c r="P39" s="345"/>
    </row>
    <row r="40" spans="2:16" x14ac:dyDescent="0.2">
      <c r="B40" s="17">
        <f t="shared" si="0"/>
        <v>13</v>
      </c>
      <c r="C40" s="44" t="s">
        <v>510</v>
      </c>
      <c r="D40" s="45"/>
      <c r="E40" s="106">
        <f>Emission_Factors!B23</f>
        <v>4.2128000000000001E-4</v>
      </c>
      <c r="F40" s="46"/>
      <c r="G40" s="47"/>
      <c r="H40" s="48" t="s">
        <v>300</v>
      </c>
      <c r="I40" s="46"/>
      <c r="J40" s="343" t="s">
        <v>534</v>
      </c>
      <c r="K40" s="344"/>
      <c r="L40" s="344"/>
      <c r="M40" s="344"/>
      <c r="N40" s="344"/>
      <c r="O40" s="344"/>
      <c r="P40" s="345"/>
    </row>
    <row r="41" spans="2:16" x14ac:dyDescent="0.2">
      <c r="B41" s="17">
        <f t="shared" si="0"/>
        <v>11</v>
      </c>
      <c r="C41" s="44" t="s">
        <v>291</v>
      </c>
      <c r="D41" s="45"/>
      <c r="E41" s="106">
        <f>Emission_Factors!D9</f>
        <v>9.9473684210526318E-3</v>
      </c>
      <c r="F41" s="46"/>
      <c r="G41" s="47"/>
      <c r="H41" s="48" t="s">
        <v>300</v>
      </c>
      <c r="I41" s="46"/>
      <c r="J41" s="343" t="s">
        <v>321</v>
      </c>
      <c r="K41" s="344"/>
      <c r="L41" s="344"/>
      <c r="M41" s="344"/>
      <c r="N41" s="344"/>
      <c r="O41" s="344"/>
      <c r="P41" s="345"/>
    </row>
    <row r="42" spans="2:16" x14ac:dyDescent="0.2">
      <c r="B42" s="17">
        <f t="shared" si="0"/>
        <v>13</v>
      </c>
      <c r="C42" s="44" t="s">
        <v>290</v>
      </c>
      <c r="D42" s="45"/>
      <c r="E42" s="106">
        <f>Emission_Factors!D10</f>
        <v>8.0000000000000002E-3</v>
      </c>
      <c r="F42" s="46"/>
      <c r="G42" s="47"/>
      <c r="H42" s="48" t="s">
        <v>300</v>
      </c>
      <c r="I42" s="46"/>
      <c r="J42" s="343" t="s">
        <v>322</v>
      </c>
      <c r="K42" s="344"/>
      <c r="L42" s="344"/>
      <c r="M42" s="344"/>
      <c r="N42" s="344"/>
      <c r="O42" s="344"/>
      <c r="P42" s="345"/>
    </row>
    <row r="43" spans="2:16" x14ac:dyDescent="0.2">
      <c r="B43" s="17">
        <f t="shared" si="0"/>
        <v>13</v>
      </c>
      <c r="C43" s="44" t="s">
        <v>289</v>
      </c>
      <c r="D43" s="45"/>
      <c r="E43" s="106">
        <f>Emission_Factors!D11</f>
        <v>7.0000000000000001E-3</v>
      </c>
      <c r="F43" s="46"/>
      <c r="G43" s="47"/>
      <c r="H43" s="48" t="s">
        <v>300</v>
      </c>
      <c r="I43" s="46"/>
      <c r="J43" s="343" t="s">
        <v>323</v>
      </c>
      <c r="K43" s="344"/>
      <c r="L43" s="344"/>
      <c r="M43" s="344"/>
      <c r="N43" s="344"/>
      <c r="O43" s="344"/>
      <c r="P43" s="345"/>
    </row>
    <row r="44" spans="2:16" x14ac:dyDescent="0.2">
      <c r="B44" s="17">
        <f t="shared" si="0"/>
        <v>11</v>
      </c>
      <c r="C44" s="44" t="s">
        <v>292</v>
      </c>
      <c r="D44" s="45"/>
      <c r="E44" s="106">
        <f>Emission_Factors!D12</f>
        <v>6.5185000000000007E-2</v>
      </c>
      <c r="F44" s="46"/>
      <c r="G44" s="47"/>
      <c r="H44" s="48" t="s">
        <v>300</v>
      </c>
      <c r="I44" s="46"/>
      <c r="J44" s="343" t="s">
        <v>324</v>
      </c>
      <c r="K44" s="344"/>
      <c r="L44" s="344"/>
      <c r="M44" s="344"/>
      <c r="N44" s="344"/>
      <c r="O44" s="344"/>
      <c r="P44" s="345"/>
    </row>
    <row r="45" spans="2:16" x14ac:dyDescent="0.2">
      <c r="B45" s="17">
        <f t="shared" si="0"/>
        <v>12</v>
      </c>
      <c r="C45" s="44" t="s">
        <v>301</v>
      </c>
      <c r="D45" s="45"/>
      <c r="E45" s="106">
        <f>Emission_Factors!D13</f>
        <v>1.569</v>
      </c>
      <c r="F45" s="46"/>
      <c r="G45" s="47"/>
      <c r="H45" s="48" t="s">
        <v>300</v>
      </c>
      <c r="I45" s="46"/>
      <c r="J45" s="343" t="s">
        <v>325</v>
      </c>
      <c r="K45" s="344"/>
      <c r="L45" s="344"/>
      <c r="M45" s="344"/>
      <c r="N45" s="344"/>
      <c r="O45" s="344"/>
      <c r="P45" s="345"/>
    </row>
    <row r="46" spans="2:16" x14ac:dyDescent="0.2">
      <c r="B46" s="17">
        <f t="shared" si="0"/>
        <v>12</v>
      </c>
      <c r="C46" s="44" t="s">
        <v>302</v>
      </c>
      <c r="D46" s="45"/>
      <c r="E46" s="106">
        <f>Emission_Factors!D14</f>
        <v>5.5149999999999999E-3</v>
      </c>
      <c r="F46" s="46"/>
      <c r="G46" s="47"/>
      <c r="H46" s="48" t="s">
        <v>300</v>
      </c>
      <c r="I46" s="46"/>
      <c r="J46" s="343" t="s">
        <v>326</v>
      </c>
      <c r="K46" s="344"/>
      <c r="L46" s="344"/>
      <c r="M46" s="344"/>
      <c r="N46" s="344"/>
      <c r="O46" s="344"/>
      <c r="P46" s="345"/>
    </row>
    <row r="47" spans="2:16" x14ac:dyDescent="0.2">
      <c r="B47" s="17">
        <f t="shared" si="0"/>
        <v>13</v>
      </c>
      <c r="C47" s="44" t="s">
        <v>303</v>
      </c>
      <c r="D47" s="45"/>
      <c r="E47" s="106">
        <f>Emission_Factors!D15</f>
        <v>3.3900000000000002E-3</v>
      </c>
      <c r="F47" s="46"/>
      <c r="G47" s="47"/>
      <c r="H47" s="48" t="s">
        <v>300</v>
      </c>
      <c r="I47" s="46"/>
      <c r="J47" s="343" t="s">
        <v>327</v>
      </c>
      <c r="K47" s="344"/>
      <c r="L47" s="344"/>
      <c r="M47" s="344"/>
      <c r="N47" s="344"/>
      <c r="O47" s="344"/>
      <c r="P47" s="345"/>
    </row>
    <row r="48" spans="2:16" x14ac:dyDescent="0.2">
      <c r="B48" s="17">
        <f t="shared" si="0"/>
        <v>11</v>
      </c>
      <c r="C48" s="44" t="s">
        <v>511</v>
      </c>
      <c r="D48" s="45"/>
      <c r="E48" s="106">
        <f>Emission_Factors!D16</f>
        <v>5.04E-4</v>
      </c>
      <c r="F48" s="46"/>
      <c r="G48" s="47"/>
      <c r="H48" s="48" t="s">
        <v>300</v>
      </c>
      <c r="I48" s="46"/>
      <c r="J48" s="343" t="s">
        <v>535</v>
      </c>
      <c r="K48" s="344"/>
      <c r="L48" s="344"/>
      <c r="M48" s="344"/>
      <c r="N48" s="344"/>
      <c r="O48" s="344"/>
      <c r="P48" s="345"/>
    </row>
    <row r="49" spans="2:16" x14ac:dyDescent="0.2">
      <c r="B49" s="17">
        <f t="shared" si="0"/>
        <v>11</v>
      </c>
      <c r="C49" s="44" t="s">
        <v>512</v>
      </c>
      <c r="D49" s="45"/>
      <c r="E49" s="106">
        <f>Emission_Factors!D17</f>
        <v>3.7800000000000004E-3</v>
      </c>
      <c r="F49" s="46"/>
      <c r="G49" s="47"/>
      <c r="H49" s="48" t="s">
        <v>300</v>
      </c>
      <c r="I49" s="46"/>
      <c r="J49" s="343" t="s">
        <v>536</v>
      </c>
      <c r="K49" s="344"/>
      <c r="L49" s="344"/>
      <c r="M49" s="344"/>
      <c r="N49" s="344"/>
      <c r="O49" s="344"/>
      <c r="P49" s="345"/>
    </row>
    <row r="50" spans="2:16" x14ac:dyDescent="0.2">
      <c r="B50" s="17">
        <f t="shared" si="0"/>
        <v>12</v>
      </c>
      <c r="C50" s="44" t="s">
        <v>513</v>
      </c>
      <c r="D50" s="45"/>
      <c r="E50" s="106">
        <f>Emission_Factors!D18</f>
        <v>2.5000000000000001E-3</v>
      </c>
      <c r="F50" s="46"/>
      <c r="G50" s="47"/>
      <c r="H50" s="48" t="s">
        <v>300</v>
      </c>
      <c r="I50" s="46"/>
      <c r="J50" s="343" t="s">
        <v>537</v>
      </c>
      <c r="K50" s="344"/>
      <c r="L50" s="344"/>
      <c r="M50" s="344"/>
      <c r="N50" s="344"/>
      <c r="O50" s="344"/>
      <c r="P50" s="345"/>
    </row>
    <row r="51" spans="2:16" x14ac:dyDescent="0.2">
      <c r="B51" s="17">
        <f t="shared" si="0"/>
        <v>12</v>
      </c>
      <c r="C51" s="44" t="s">
        <v>514</v>
      </c>
      <c r="D51" s="45"/>
      <c r="E51" s="106">
        <f>Emission_Factors!D19</f>
        <v>4.758505E-4</v>
      </c>
      <c r="F51" s="46"/>
      <c r="G51" s="47"/>
      <c r="H51" s="48" t="s">
        <v>300</v>
      </c>
      <c r="I51" s="46"/>
      <c r="J51" s="343" t="s">
        <v>538</v>
      </c>
      <c r="K51" s="344"/>
      <c r="L51" s="344"/>
      <c r="M51" s="344"/>
      <c r="N51" s="344"/>
      <c r="O51" s="344"/>
      <c r="P51" s="345"/>
    </row>
    <row r="52" spans="2:16" x14ac:dyDescent="0.2">
      <c r="B52" s="17">
        <f t="shared" si="0"/>
        <v>12</v>
      </c>
      <c r="C52" s="44" t="s">
        <v>515</v>
      </c>
      <c r="D52" s="45"/>
      <c r="E52" s="106">
        <f>Emission_Factors!D20</f>
        <v>5.5407250000000007E-3</v>
      </c>
      <c r="F52" s="46"/>
      <c r="G52" s="47"/>
      <c r="H52" s="48" t="s">
        <v>300</v>
      </c>
      <c r="I52" s="46"/>
      <c r="J52" s="343" t="s">
        <v>539</v>
      </c>
      <c r="K52" s="344"/>
      <c r="L52" s="344"/>
      <c r="M52" s="344"/>
      <c r="N52" s="344"/>
      <c r="O52" s="344"/>
      <c r="P52" s="345"/>
    </row>
    <row r="53" spans="2:16" x14ac:dyDescent="0.2">
      <c r="B53" s="17">
        <f t="shared" si="0"/>
        <v>12</v>
      </c>
      <c r="C53" s="44" t="s">
        <v>516</v>
      </c>
      <c r="D53" s="45"/>
      <c r="E53" s="106">
        <f>Emission_Factors!D21</f>
        <v>8.3000000000000001E-4</v>
      </c>
      <c r="F53" s="46"/>
      <c r="G53" s="47"/>
      <c r="H53" s="48" t="s">
        <v>300</v>
      </c>
      <c r="I53" s="46"/>
      <c r="J53" s="343" t="s">
        <v>540</v>
      </c>
      <c r="K53" s="344"/>
      <c r="L53" s="344"/>
      <c r="M53" s="344"/>
      <c r="N53" s="344"/>
      <c r="O53" s="344"/>
      <c r="P53" s="345"/>
    </row>
    <row r="54" spans="2:16" x14ac:dyDescent="0.2">
      <c r="B54" s="17">
        <f t="shared" si="0"/>
        <v>13</v>
      </c>
      <c r="C54" s="44" t="s">
        <v>517</v>
      </c>
      <c r="D54" s="45"/>
      <c r="E54" s="106">
        <f>Emission_Factors!D22</f>
        <v>6.4533150000000003E-4</v>
      </c>
      <c r="F54" s="46"/>
      <c r="G54" s="47"/>
      <c r="H54" s="48" t="s">
        <v>300</v>
      </c>
      <c r="I54" s="46"/>
      <c r="J54" s="343" t="s">
        <v>541</v>
      </c>
      <c r="K54" s="344"/>
      <c r="L54" s="344"/>
      <c r="M54" s="344"/>
      <c r="N54" s="344"/>
      <c r="O54" s="344"/>
      <c r="P54" s="345"/>
    </row>
    <row r="55" spans="2:16" x14ac:dyDescent="0.2">
      <c r="B55" s="17">
        <f t="shared" si="0"/>
        <v>13</v>
      </c>
      <c r="C55" s="44" t="s">
        <v>518</v>
      </c>
      <c r="D55" s="45"/>
      <c r="E55" s="106">
        <f>Emission_Factors!D23</f>
        <v>1.0429600000000001E-3</v>
      </c>
      <c r="F55" s="46"/>
      <c r="G55" s="47"/>
      <c r="H55" s="48" t="s">
        <v>300</v>
      </c>
      <c r="I55" s="46"/>
      <c r="J55" s="343" t="s">
        <v>542</v>
      </c>
      <c r="K55" s="344"/>
      <c r="L55" s="344"/>
      <c r="M55" s="344"/>
      <c r="N55" s="344"/>
      <c r="O55" s="344"/>
      <c r="P55" s="345"/>
    </row>
    <row r="56" spans="2:16" ht="25.5" x14ac:dyDescent="0.2">
      <c r="B56" s="17">
        <f t="shared" si="0"/>
        <v>7</v>
      </c>
      <c r="C56" s="44" t="s">
        <v>293</v>
      </c>
      <c r="D56" s="45" t="s">
        <v>304</v>
      </c>
      <c r="E56" s="106">
        <f t="shared" ref="E56:E62" si="1">$E$23*E26+($E$24+$E$25)*E41</f>
        <v>7.7013473684210531E-3</v>
      </c>
      <c r="F56" s="300"/>
      <c r="G56" s="47"/>
      <c r="H56" s="48" t="s">
        <v>300</v>
      </c>
      <c r="I56" s="46"/>
      <c r="J56" s="343" t="s">
        <v>328</v>
      </c>
      <c r="K56" s="344"/>
      <c r="L56" s="344"/>
      <c r="M56" s="344"/>
      <c r="N56" s="344"/>
      <c r="O56" s="344"/>
      <c r="P56" s="345"/>
    </row>
    <row r="57" spans="2:16" ht="25.5" x14ac:dyDescent="0.2">
      <c r="B57" s="17">
        <f t="shared" si="0"/>
        <v>9</v>
      </c>
      <c r="C57" s="44" t="s">
        <v>294</v>
      </c>
      <c r="D57" s="45" t="s">
        <v>305</v>
      </c>
      <c r="E57" s="106">
        <f t="shared" si="1"/>
        <v>5.4200000000000003E-3</v>
      </c>
      <c r="F57" s="46"/>
      <c r="G57" s="47"/>
      <c r="H57" s="48" t="s">
        <v>300</v>
      </c>
      <c r="I57" s="46"/>
      <c r="J57" s="343" t="s">
        <v>329</v>
      </c>
      <c r="K57" s="344"/>
      <c r="L57" s="344"/>
      <c r="M57" s="344"/>
      <c r="N57" s="344"/>
      <c r="O57" s="344"/>
      <c r="P57" s="345"/>
    </row>
    <row r="58" spans="2:16" ht="25.5" x14ac:dyDescent="0.2">
      <c r="B58" s="17">
        <f t="shared" si="0"/>
        <v>9</v>
      </c>
      <c r="C58" s="44" t="s">
        <v>295</v>
      </c>
      <c r="D58" s="45" t="s">
        <v>306</v>
      </c>
      <c r="E58" s="106">
        <f t="shared" si="1"/>
        <v>4.7800000000000004E-3</v>
      </c>
      <c r="F58" s="46"/>
      <c r="G58" s="47"/>
      <c r="H58" s="48" t="s">
        <v>300</v>
      </c>
      <c r="I58" s="46"/>
      <c r="J58" s="343" t="s">
        <v>330</v>
      </c>
      <c r="K58" s="344"/>
      <c r="L58" s="344"/>
      <c r="M58" s="344"/>
      <c r="N58" s="344"/>
      <c r="O58" s="344"/>
      <c r="P58" s="345"/>
    </row>
    <row r="59" spans="2:16" ht="25.5" x14ac:dyDescent="0.2">
      <c r="B59" s="17">
        <f t="shared" si="0"/>
        <v>7</v>
      </c>
      <c r="C59" s="44" t="s">
        <v>296</v>
      </c>
      <c r="D59" s="45" t="s">
        <v>307</v>
      </c>
      <c r="E59" s="106">
        <f t="shared" si="1"/>
        <v>4.1872000000000006E-2</v>
      </c>
      <c r="F59" s="46"/>
      <c r="G59" s="47"/>
      <c r="H59" s="48" t="s">
        <v>300</v>
      </c>
      <c r="I59" s="46"/>
      <c r="J59" s="343" t="s">
        <v>331</v>
      </c>
      <c r="K59" s="344"/>
      <c r="L59" s="344"/>
      <c r="M59" s="344"/>
      <c r="N59" s="344"/>
      <c r="O59" s="344"/>
      <c r="P59" s="345"/>
    </row>
    <row r="60" spans="2:16" ht="25.5" x14ac:dyDescent="0.2">
      <c r="B60" s="17">
        <f t="shared" si="0"/>
        <v>8</v>
      </c>
      <c r="C60" s="44" t="s">
        <v>297</v>
      </c>
      <c r="D60" s="45" t="s">
        <v>308</v>
      </c>
      <c r="E60" s="106">
        <f t="shared" si="1"/>
        <v>1.569</v>
      </c>
      <c r="F60" s="46"/>
      <c r="G60" s="47"/>
      <c r="H60" s="48" t="s">
        <v>300</v>
      </c>
      <c r="I60" s="46"/>
      <c r="J60" s="343" t="s">
        <v>332</v>
      </c>
      <c r="K60" s="344"/>
      <c r="L60" s="344"/>
      <c r="M60" s="344"/>
      <c r="N60" s="344"/>
      <c r="O60" s="344"/>
      <c r="P60" s="345"/>
    </row>
    <row r="61" spans="2:16" ht="25.5" x14ac:dyDescent="0.2">
      <c r="B61" s="17">
        <f t="shared" si="0"/>
        <v>8</v>
      </c>
      <c r="C61" s="44" t="s">
        <v>298</v>
      </c>
      <c r="D61" s="45" t="s">
        <v>309</v>
      </c>
      <c r="E61" s="106">
        <f t="shared" si="1"/>
        <v>3.1900000000000001E-3</v>
      </c>
      <c r="F61" s="46"/>
      <c r="G61" s="47"/>
      <c r="H61" s="48" t="s">
        <v>300</v>
      </c>
      <c r="I61" s="46"/>
      <c r="J61" s="343" t="s">
        <v>333</v>
      </c>
      <c r="K61" s="344"/>
      <c r="L61" s="344"/>
      <c r="M61" s="344"/>
      <c r="N61" s="344"/>
      <c r="O61" s="344"/>
      <c r="P61" s="345"/>
    </row>
    <row r="62" spans="2:16" ht="25.5" x14ac:dyDescent="0.2">
      <c r="B62" s="17">
        <f t="shared" ref="B62:B70" si="2">LEN(C62)</f>
        <v>9</v>
      </c>
      <c r="C62" s="44" t="s">
        <v>299</v>
      </c>
      <c r="D62" s="45" t="s">
        <v>310</v>
      </c>
      <c r="E62" s="106">
        <f t="shared" si="1"/>
        <v>2.4239999999999999E-3</v>
      </c>
      <c r="F62" s="46"/>
      <c r="G62" s="47"/>
      <c r="H62" s="48" t="s">
        <v>300</v>
      </c>
      <c r="I62" s="46"/>
      <c r="J62" s="343" t="s">
        <v>334</v>
      </c>
      <c r="K62" s="344"/>
      <c r="L62" s="344"/>
      <c r="M62" s="344"/>
      <c r="N62" s="344"/>
      <c r="O62" s="344"/>
      <c r="P62" s="345"/>
    </row>
    <row r="63" spans="2:16" ht="25.5" x14ac:dyDescent="0.2">
      <c r="B63" s="17">
        <f t="shared" si="2"/>
        <v>7</v>
      </c>
      <c r="C63" s="44" t="s">
        <v>496</v>
      </c>
      <c r="D63" s="45" t="s">
        <v>519</v>
      </c>
      <c r="E63" s="106">
        <f t="shared" ref="E63:E70" si="3">$E$23*E33+($E$24+$E$25)*E48</f>
        <v>3.4416000000000004E-4</v>
      </c>
      <c r="F63" s="46"/>
      <c r="G63" s="47"/>
      <c r="H63" s="48" t="s">
        <v>300</v>
      </c>
      <c r="I63" s="46"/>
      <c r="J63" s="343" t="s">
        <v>543</v>
      </c>
      <c r="K63" s="344"/>
      <c r="L63" s="344"/>
      <c r="M63" s="344"/>
      <c r="N63" s="344"/>
      <c r="O63" s="344"/>
      <c r="P63" s="345"/>
    </row>
    <row r="64" spans="2:16" ht="25.5" x14ac:dyDescent="0.2">
      <c r="B64" s="17">
        <f t="shared" si="2"/>
        <v>7</v>
      </c>
      <c r="C64" s="44" t="s">
        <v>495</v>
      </c>
      <c r="D64" s="45" t="s">
        <v>520</v>
      </c>
      <c r="E64" s="106">
        <f t="shared" si="3"/>
        <v>2.5812000000000005E-3</v>
      </c>
      <c r="F64" s="46"/>
      <c r="G64" s="47"/>
      <c r="H64" s="48" t="s">
        <v>300</v>
      </c>
      <c r="I64" s="46"/>
      <c r="J64" s="343" t="s">
        <v>544</v>
      </c>
      <c r="K64" s="344"/>
      <c r="L64" s="344"/>
      <c r="M64" s="344"/>
      <c r="N64" s="344"/>
      <c r="O64" s="344"/>
      <c r="P64" s="345"/>
    </row>
    <row r="65" spans="1:25" ht="25.5" x14ac:dyDescent="0.2">
      <c r="B65" s="17">
        <f t="shared" si="2"/>
        <v>8</v>
      </c>
      <c r="C65" s="44" t="s">
        <v>497</v>
      </c>
      <c r="D65" s="45" t="s">
        <v>521</v>
      </c>
      <c r="E65" s="106">
        <f t="shared" si="3"/>
        <v>2.5000000000000001E-3</v>
      </c>
      <c r="F65" s="46"/>
      <c r="G65" s="47"/>
      <c r="H65" s="48" t="s">
        <v>300</v>
      </c>
      <c r="I65" s="46"/>
      <c r="J65" s="343" t="s">
        <v>545</v>
      </c>
      <c r="K65" s="344"/>
      <c r="L65" s="344"/>
      <c r="M65" s="344"/>
      <c r="N65" s="344"/>
      <c r="O65" s="344"/>
      <c r="P65" s="345"/>
    </row>
    <row r="66" spans="1:25" ht="25.5" x14ac:dyDescent="0.2">
      <c r="B66" s="17">
        <f t="shared" si="2"/>
        <v>8</v>
      </c>
      <c r="C66" s="44" t="s">
        <v>502</v>
      </c>
      <c r="D66" s="45" t="s">
        <v>522</v>
      </c>
      <c r="E66" s="106">
        <f t="shared" si="3"/>
        <v>3.0566559999999998E-4</v>
      </c>
      <c r="F66" s="46"/>
      <c r="G66" s="47"/>
      <c r="H66" s="48" t="s">
        <v>300</v>
      </c>
      <c r="I66" s="46"/>
      <c r="J66" s="343" t="s">
        <v>546</v>
      </c>
      <c r="K66" s="344"/>
      <c r="L66" s="344"/>
      <c r="M66" s="344"/>
      <c r="N66" s="344"/>
      <c r="O66" s="344"/>
      <c r="P66" s="345"/>
    </row>
    <row r="67" spans="1:25" ht="25.5" x14ac:dyDescent="0.2">
      <c r="B67" s="17">
        <f t="shared" si="2"/>
        <v>8</v>
      </c>
      <c r="C67" s="44" t="s">
        <v>498</v>
      </c>
      <c r="D67" s="45" t="s">
        <v>523</v>
      </c>
      <c r="E67" s="106">
        <f t="shared" si="3"/>
        <v>3.5591200000000003E-3</v>
      </c>
      <c r="F67" s="46"/>
      <c r="G67" s="47"/>
      <c r="H67" s="48" t="s">
        <v>300</v>
      </c>
      <c r="I67" s="46"/>
      <c r="J67" s="343" t="s">
        <v>547</v>
      </c>
      <c r="K67" s="344"/>
      <c r="L67" s="344"/>
      <c r="M67" s="344"/>
      <c r="N67" s="344"/>
      <c r="O67" s="344"/>
      <c r="P67" s="345"/>
    </row>
    <row r="68" spans="1:25" ht="25.5" x14ac:dyDescent="0.2">
      <c r="B68" s="17">
        <f t="shared" si="2"/>
        <v>8</v>
      </c>
      <c r="C68" s="44" t="s">
        <v>499</v>
      </c>
      <c r="D68" s="45" t="s">
        <v>524</v>
      </c>
      <c r="E68" s="106">
        <f t="shared" si="3"/>
        <v>8.3000000000000001E-4</v>
      </c>
      <c r="F68" s="46"/>
      <c r="G68" s="47"/>
      <c r="H68" s="48" t="s">
        <v>300</v>
      </c>
      <c r="I68" s="46"/>
      <c r="J68" s="343" t="s">
        <v>548</v>
      </c>
      <c r="K68" s="344"/>
      <c r="L68" s="344"/>
      <c r="M68" s="344"/>
      <c r="N68" s="344"/>
      <c r="O68" s="344"/>
      <c r="P68" s="345"/>
    </row>
    <row r="69" spans="1:25" ht="25.5" x14ac:dyDescent="0.2">
      <c r="B69" s="17">
        <f t="shared" si="2"/>
        <v>9</v>
      </c>
      <c r="C69" s="44" t="s">
        <v>500</v>
      </c>
      <c r="D69" s="45" t="s">
        <v>525</v>
      </c>
      <c r="E69" s="106">
        <f t="shared" si="3"/>
        <v>4.1453280000000001E-4</v>
      </c>
      <c r="F69" s="46"/>
      <c r="G69" s="47"/>
      <c r="H69" s="48" t="s">
        <v>300</v>
      </c>
      <c r="I69" s="46"/>
      <c r="J69" s="343" t="s">
        <v>549</v>
      </c>
      <c r="K69" s="344"/>
      <c r="L69" s="344"/>
      <c r="M69" s="344"/>
      <c r="N69" s="344"/>
      <c r="O69" s="344"/>
      <c r="P69" s="345"/>
    </row>
    <row r="70" spans="1:25" ht="25.5" x14ac:dyDescent="0.2">
      <c r="B70" s="17">
        <f t="shared" si="2"/>
        <v>9</v>
      </c>
      <c r="C70" s="44" t="s">
        <v>501</v>
      </c>
      <c r="D70" s="45" t="s">
        <v>526</v>
      </c>
      <c r="E70" s="106">
        <f t="shared" si="3"/>
        <v>6.6995200000000013E-4</v>
      </c>
      <c r="F70" s="46"/>
      <c r="G70" s="47"/>
      <c r="H70" s="48" t="s">
        <v>300</v>
      </c>
      <c r="I70" s="46"/>
      <c r="J70" s="343" t="s">
        <v>550</v>
      </c>
      <c r="K70" s="344"/>
      <c r="L70" s="344"/>
      <c r="M70" s="344"/>
      <c r="N70" s="344"/>
      <c r="O70" s="344"/>
      <c r="P70" s="345"/>
    </row>
    <row r="71" spans="1:25" x14ac:dyDescent="0.2">
      <c r="B71" s="9"/>
      <c r="C71" s="49" t="s">
        <v>67</v>
      </c>
      <c r="D71" s="50" t="s">
        <v>68</v>
      </c>
      <c r="E71" s="51"/>
      <c r="F71" s="51"/>
      <c r="G71" s="51"/>
      <c r="H71" s="52"/>
      <c r="I71" s="53"/>
      <c r="J71" s="54"/>
      <c r="K71" s="54"/>
      <c r="L71" s="54"/>
      <c r="M71" s="54"/>
      <c r="N71" s="54"/>
      <c r="O71" s="54"/>
      <c r="P71" s="55"/>
    </row>
    <row r="72" spans="1:25" ht="13.5" thickBot="1" x14ac:dyDescent="0.25">
      <c r="B72" s="9"/>
      <c r="C72" s="2"/>
      <c r="D72" s="2"/>
      <c r="E72" s="2"/>
      <c r="F72" s="2"/>
      <c r="G72" s="2"/>
      <c r="H72" s="2"/>
      <c r="J72" s="2"/>
      <c r="K72" s="2"/>
      <c r="L72" s="2"/>
      <c r="M72" s="2"/>
      <c r="N72" s="2"/>
      <c r="O72" s="2"/>
      <c r="P72" s="2"/>
    </row>
    <row r="73" spans="1:25" s="32" customFormat="1" ht="13.5" thickBot="1" x14ac:dyDescent="0.25">
      <c r="A73" s="31"/>
      <c r="B73" s="350" t="s">
        <v>69</v>
      </c>
      <c r="C73" s="351"/>
      <c r="D73" s="351"/>
      <c r="E73" s="351"/>
      <c r="F73" s="351"/>
      <c r="G73" s="351"/>
      <c r="H73" s="351"/>
      <c r="I73" s="351"/>
      <c r="J73" s="351"/>
      <c r="K73" s="351"/>
      <c r="L73" s="351"/>
      <c r="M73" s="351"/>
      <c r="N73" s="351"/>
      <c r="O73" s="351"/>
      <c r="P73" s="352"/>
      <c r="Q73" s="31"/>
      <c r="R73" s="31"/>
      <c r="S73" s="31"/>
      <c r="T73" s="31"/>
      <c r="U73" s="31"/>
      <c r="V73" s="31"/>
      <c r="W73" s="31"/>
      <c r="X73" s="31"/>
      <c r="Y73" s="31"/>
    </row>
    <row r="74" spans="1:25" x14ac:dyDescent="0.2">
      <c r="B74" s="9"/>
      <c r="C74" s="2"/>
      <c r="D74" s="2"/>
      <c r="E74" s="2"/>
      <c r="F74" s="2"/>
      <c r="G74" s="2"/>
      <c r="H74" s="42" t="s">
        <v>70</v>
      </c>
      <c r="J74" s="2"/>
      <c r="K74" s="2"/>
      <c r="L74" s="2"/>
      <c r="M74" s="2"/>
      <c r="N74" s="2"/>
      <c r="O74" s="2"/>
      <c r="P74" s="2"/>
    </row>
    <row r="75" spans="1:25" x14ac:dyDescent="0.2">
      <c r="B75" s="9"/>
      <c r="C75" s="43" t="s">
        <v>71</v>
      </c>
      <c r="D75" s="43" t="s">
        <v>72</v>
      </c>
      <c r="E75" s="43" t="s">
        <v>61</v>
      </c>
      <c r="F75" s="43" t="s">
        <v>73</v>
      </c>
      <c r="G75" s="43" t="s">
        <v>71</v>
      </c>
      <c r="H75" s="43" t="s">
        <v>64</v>
      </c>
      <c r="I75" s="43" t="s">
        <v>74</v>
      </c>
      <c r="J75" s="43" t="s">
        <v>75</v>
      </c>
      <c r="K75" s="43" t="s">
        <v>76</v>
      </c>
      <c r="L75" s="43" t="s">
        <v>77</v>
      </c>
      <c r="M75" s="43" t="s">
        <v>65</v>
      </c>
      <c r="N75" s="348" t="s">
        <v>66</v>
      </c>
      <c r="O75" s="348"/>
      <c r="P75" s="348"/>
      <c r="X75" s="31"/>
      <c r="Y75" s="31"/>
    </row>
    <row r="76" spans="1:25" ht="14.25" customHeight="1" x14ac:dyDescent="0.2">
      <c r="B76" s="9"/>
      <c r="C76" s="56"/>
      <c r="D76" s="72" t="s">
        <v>84</v>
      </c>
      <c r="E76" s="57">
        <v>1.833</v>
      </c>
      <c r="F76" s="57" t="s">
        <v>43</v>
      </c>
      <c r="G76" s="58">
        <f>IF($C76="",1,VLOOKUP($C76,$C$22:$H$70,3,FALSE))</f>
        <v>1</v>
      </c>
      <c r="H76" s="59" t="str">
        <f>IF($C76="","",VLOOKUP($C76,$C$22:$H$70,4,FALSE))</f>
        <v/>
      </c>
      <c r="I76" s="60">
        <f>IF(D76="","",E76*G76*$D$5)</f>
        <v>1.833</v>
      </c>
      <c r="J76" s="57" t="s">
        <v>43</v>
      </c>
      <c r="K76" s="61"/>
      <c r="L76" s="57"/>
      <c r="M76" s="62"/>
      <c r="N76" s="349" t="s">
        <v>556</v>
      </c>
      <c r="O76" s="349"/>
      <c r="P76" s="349"/>
      <c r="X76" s="31"/>
      <c r="Y76" s="31"/>
    </row>
    <row r="77" spans="1:25" x14ac:dyDescent="0.2">
      <c r="B77" s="9"/>
      <c r="C77" s="66" t="s">
        <v>67</v>
      </c>
      <c r="D77" s="50" t="s">
        <v>68</v>
      </c>
      <c r="E77" s="67" t="s">
        <v>78</v>
      </c>
      <c r="F77" s="50"/>
      <c r="G77" s="50"/>
      <c r="H77" s="50"/>
      <c r="I77" s="67" t="s">
        <v>79</v>
      </c>
      <c r="J77" s="50"/>
      <c r="K77" s="67"/>
      <c r="L77" s="50" t="s">
        <v>80</v>
      </c>
      <c r="M77" s="68"/>
      <c r="N77" s="346"/>
      <c r="O77" s="346"/>
      <c r="P77" s="346"/>
      <c r="X77" s="31"/>
      <c r="Y77" s="31"/>
    </row>
    <row r="78" spans="1:25" s="2" customFormat="1" ht="13.5" thickBot="1" x14ac:dyDescent="0.25">
      <c r="B78" s="9"/>
      <c r="X78" s="31"/>
      <c r="Y78" s="31"/>
    </row>
    <row r="79" spans="1:25" s="32" customFormat="1" ht="13.5" thickBot="1" x14ac:dyDescent="0.25">
      <c r="A79" s="31"/>
      <c r="B79" s="350" t="s">
        <v>81</v>
      </c>
      <c r="C79" s="351"/>
      <c r="D79" s="351"/>
      <c r="E79" s="351"/>
      <c r="F79" s="351"/>
      <c r="G79" s="351"/>
      <c r="H79" s="351"/>
      <c r="I79" s="351"/>
      <c r="J79" s="351"/>
      <c r="K79" s="351"/>
      <c r="L79" s="351"/>
      <c r="M79" s="351"/>
      <c r="N79" s="351"/>
      <c r="O79" s="351"/>
      <c r="P79" s="352"/>
      <c r="Q79" s="31"/>
      <c r="R79" s="31"/>
      <c r="S79" s="31"/>
      <c r="T79" s="31"/>
      <c r="U79" s="31"/>
      <c r="V79" s="31"/>
      <c r="W79" s="31"/>
      <c r="X79" s="31"/>
      <c r="Y79" s="31"/>
    </row>
    <row r="80" spans="1:25" x14ac:dyDescent="0.2">
      <c r="B80" s="9"/>
      <c r="C80" s="2"/>
      <c r="D80" s="2"/>
      <c r="E80" s="2"/>
      <c r="F80" s="2"/>
      <c r="G80" s="2"/>
      <c r="H80" s="42" t="s">
        <v>82</v>
      </c>
      <c r="J80" s="2"/>
      <c r="K80" s="2"/>
      <c r="L80" s="2"/>
      <c r="M80" s="2"/>
      <c r="N80" s="2"/>
      <c r="O80" s="2"/>
      <c r="P80" s="2"/>
      <c r="X80" s="31"/>
      <c r="Y80" s="31"/>
    </row>
    <row r="81" spans="2:25" x14ac:dyDescent="0.2">
      <c r="B81" s="9"/>
      <c r="C81" s="43" t="s">
        <v>71</v>
      </c>
      <c r="D81" s="43" t="s">
        <v>72</v>
      </c>
      <c r="E81" s="43" t="s">
        <v>61</v>
      </c>
      <c r="F81" s="43" t="s">
        <v>73</v>
      </c>
      <c r="G81" s="43" t="s">
        <v>71</v>
      </c>
      <c r="H81" s="43" t="s">
        <v>64</v>
      </c>
      <c r="I81" s="43" t="s">
        <v>74</v>
      </c>
      <c r="J81" s="43" t="s">
        <v>75</v>
      </c>
      <c r="K81" s="43" t="s">
        <v>76</v>
      </c>
      <c r="L81" s="43" t="s">
        <v>77</v>
      </c>
      <c r="M81" s="43" t="s">
        <v>65</v>
      </c>
      <c r="N81" s="348" t="s">
        <v>66</v>
      </c>
      <c r="O81" s="348"/>
      <c r="P81" s="348"/>
      <c r="X81" s="31"/>
      <c r="Y81" s="31"/>
    </row>
    <row r="82" spans="2:25" x14ac:dyDescent="0.2">
      <c r="B82" s="9"/>
      <c r="C82" s="69"/>
      <c r="D82" s="63" t="s">
        <v>563</v>
      </c>
      <c r="E82" s="70">
        <v>1</v>
      </c>
      <c r="F82" s="70" t="s">
        <v>43</v>
      </c>
      <c r="G82" s="58">
        <f t="shared" ref="G82:G89" si="4">IF($C82="",1,VLOOKUP($C82,$C$22:$H$70,3,FALSE))</f>
        <v>1</v>
      </c>
      <c r="H82" s="59" t="str">
        <f t="shared" ref="H82:H89" si="5">IF($C82="","",VLOOKUP($C82,$C$22:$H$70,4,FALSE))</f>
        <v/>
      </c>
      <c r="I82" s="60">
        <f>IF(D82="","",E82*G82*$D$5)</f>
        <v>1</v>
      </c>
      <c r="J82" s="70"/>
      <c r="K82" s="61" t="s">
        <v>100</v>
      </c>
      <c r="L82" s="57"/>
      <c r="M82" s="71"/>
      <c r="N82" s="347" t="s">
        <v>83</v>
      </c>
      <c r="O82" s="347"/>
      <c r="P82" s="347"/>
      <c r="X82" s="31"/>
      <c r="Y82" s="31"/>
    </row>
    <row r="83" spans="2:25" x14ac:dyDescent="0.2">
      <c r="B83" s="9"/>
      <c r="C83" s="64" t="s">
        <v>297</v>
      </c>
      <c r="D83" s="72" t="s">
        <v>84</v>
      </c>
      <c r="E83" s="64">
        <v>1</v>
      </c>
      <c r="F83" s="70" t="s">
        <v>300</v>
      </c>
      <c r="G83" s="58">
        <f t="shared" si="4"/>
        <v>1.569</v>
      </c>
      <c r="H83" s="59">
        <f t="shared" si="5"/>
        <v>0</v>
      </c>
      <c r="I83" s="299">
        <f t="shared" ref="I83:I97" si="6">IF(D83="","",E83*G83*$D$5)</f>
        <v>1.569</v>
      </c>
      <c r="J83" s="64" t="s">
        <v>43</v>
      </c>
      <c r="K83" s="61"/>
      <c r="L83" s="57"/>
      <c r="M83" s="62"/>
      <c r="N83" s="347" t="s">
        <v>85</v>
      </c>
      <c r="O83" s="347"/>
      <c r="P83" s="347"/>
      <c r="X83" s="31"/>
      <c r="Y83" s="31"/>
    </row>
    <row r="84" spans="2:25" x14ac:dyDescent="0.2">
      <c r="B84" s="9"/>
      <c r="C84" s="64" t="s">
        <v>298</v>
      </c>
      <c r="D84" s="72" t="s">
        <v>86</v>
      </c>
      <c r="E84" s="64">
        <v>1</v>
      </c>
      <c r="F84" s="70" t="s">
        <v>300</v>
      </c>
      <c r="G84" s="58">
        <f t="shared" si="4"/>
        <v>3.1900000000000001E-3</v>
      </c>
      <c r="H84" s="59">
        <f t="shared" si="5"/>
        <v>0</v>
      </c>
      <c r="I84" s="299">
        <f t="shared" si="6"/>
        <v>3.1900000000000001E-3</v>
      </c>
      <c r="J84" s="64" t="s">
        <v>43</v>
      </c>
      <c r="K84" s="61"/>
      <c r="L84" s="57"/>
      <c r="M84" s="62"/>
      <c r="N84" s="347" t="s">
        <v>85</v>
      </c>
      <c r="O84" s="347"/>
      <c r="P84" s="347"/>
      <c r="X84" s="31"/>
      <c r="Y84" s="31"/>
    </row>
    <row r="85" spans="2:25" x14ac:dyDescent="0.2">
      <c r="B85" s="9"/>
      <c r="C85" s="64" t="s">
        <v>297</v>
      </c>
      <c r="D85" s="73" t="s">
        <v>87</v>
      </c>
      <c r="E85" s="64">
        <v>1</v>
      </c>
      <c r="F85" s="70" t="s">
        <v>300</v>
      </c>
      <c r="G85" s="58">
        <f t="shared" si="4"/>
        <v>1.569</v>
      </c>
      <c r="H85" s="59">
        <f t="shared" si="5"/>
        <v>0</v>
      </c>
      <c r="I85" s="299">
        <f t="shared" si="6"/>
        <v>1.569</v>
      </c>
      <c r="J85" s="64" t="s">
        <v>43</v>
      </c>
      <c r="K85" s="61"/>
      <c r="L85" s="57"/>
      <c r="M85" s="62"/>
      <c r="N85" s="347" t="s">
        <v>85</v>
      </c>
      <c r="O85" s="347"/>
      <c r="P85" s="347"/>
      <c r="X85" s="31"/>
      <c r="Y85" s="31"/>
    </row>
    <row r="86" spans="2:25" x14ac:dyDescent="0.2">
      <c r="B86" s="9"/>
      <c r="C86" s="64" t="s">
        <v>299</v>
      </c>
      <c r="D86" s="73" t="s">
        <v>88</v>
      </c>
      <c r="E86" s="64">
        <v>1</v>
      </c>
      <c r="F86" s="70" t="s">
        <v>300</v>
      </c>
      <c r="G86" s="58">
        <f t="shared" si="4"/>
        <v>2.4239999999999999E-3</v>
      </c>
      <c r="H86" s="59">
        <f t="shared" si="5"/>
        <v>0</v>
      </c>
      <c r="I86" s="299">
        <f t="shared" si="6"/>
        <v>2.4239999999999999E-3</v>
      </c>
      <c r="J86" s="64" t="s">
        <v>43</v>
      </c>
      <c r="K86" s="61"/>
      <c r="L86" s="57"/>
      <c r="M86" s="62"/>
      <c r="N86" s="347" t="s">
        <v>85</v>
      </c>
      <c r="O86" s="347"/>
      <c r="P86" s="347"/>
      <c r="X86" s="31"/>
      <c r="Y86" s="31"/>
    </row>
    <row r="87" spans="2:25" x14ac:dyDescent="0.2">
      <c r="B87" s="9"/>
      <c r="C87" s="64" t="s">
        <v>293</v>
      </c>
      <c r="D87" s="72" t="s">
        <v>89</v>
      </c>
      <c r="E87" s="64">
        <v>1</v>
      </c>
      <c r="F87" s="70" t="s">
        <v>300</v>
      </c>
      <c r="G87" s="58">
        <f t="shared" si="4"/>
        <v>7.7013473684210531E-3</v>
      </c>
      <c r="H87" s="59">
        <f t="shared" si="5"/>
        <v>0</v>
      </c>
      <c r="I87" s="299">
        <f t="shared" si="6"/>
        <v>7.7013473684210531E-3</v>
      </c>
      <c r="J87" s="64" t="s">
        <v>43</v>
      </c>
      <c r="K87" s="61"/>
      <c r="L87" s="57"/>
      <c r="M87" s="62"/>
      <c r="N87" s="347" t="s">
        <v>85</v>
      </c>
      <c r="O87" s="347"/>
      <c r="P87" s="347"/>
      <c r="X87" s="31"/>
      <c r="Y87" s="31"/>
    </row>
    <row r="88" spans="2:25" x14ac:dyDescent="0.2">
      <c r="B88" s="9"/>
      <c r="C88" s="64" t="s">
        <v>294</v>
      </c>
      <c r="D88" s="72" t="s">
        <v>90</v>
      </c>
      <c r="E88" s="64">
        <v>1</v>
      </c>
      <c r="F88" s="70" t="s">
        <v>300</v>
      </c>
      <c r="G88" s="58">
        <f t="shared" si="4"/>
        <v>5.4200000000000003E-3</v>
      </c>
      <c r="H88" s="59">
        <f t="shared" si="5"/>
        <v>0</v>
      </c>
      <c r="I88" s="299">
        <f t="shared" si="6"/>
        <v>5.4200000000000003E-3</v>
      </c>
      <c r="J88" s="64" t="s">
        <v>43</v>
      </c>
      <c r="K88" s="61"/>
      <c r="L88" s="57"/>
      <c r="M88" s="62"/>
      <c r="N88" s="347" t="s">
        <v>85</v>
      </c>
      <c r="O88" s="347"/>
      <c r="P88" s="347"/>
      <c r="X88" s="31"/>
      <c r="Y88" s="31"/>
    </row>
    <row r="89" spans="2:25" x14ac:dyDescent="0.2">
      <c r="B89" s="9"/>
      <c r="C89" s="64" t="s">
        <v>295</v>
      </c>
      <c r="D89" s="72" t="s">
        <v>91</v>
      </c>
      <c r="E89" s="64">
        <v>1</v>
      </c>
      <c r="F89" s="70" t="s">
        <v>300</v>
      </c>
      <c r="G89" s="58">
        <f t="shared" si="4"/>
        <v>4.7800000000000004E-3</v>
      </c>
      <c r="H89" s="59">
        <f t="shared" si="5"/>
        <v>0</v>
      </c>
      <c r="I89" s="299">
        <f t="shared" si="6"/>
        <v>4.7800000000000004E-3</v>
      </c>
      <c r="J89" s="64" t="s">
        <v>43</v>
      </c>
      <c r="K89" s="61"/>
      <c r="L89" s="57"/>
      <c r="M89" s="62"/>
      <c r="N89" s="347" t="s">
        <v>85</v>
      </c>
      <c r="O89" s="347"/>
      <c r="P89" s="347"/>
      <c r="X89" s="31"/>
      <c r="Y89" s="31"/>
    </row>
    <row r="90" spans="2:25" x14ac:dyDescent="0.2">
      <c r="B90" s="9"/>
      <c r="C90" s="64" t="s">
        <v>496</v>
      </c>
      <c r="D90" s="72" t="s">
        <v>554</v>
      </c>
      <c r="E90" s="64">
        <v>1</v>
      </c>
      <c r="F90" s="70" t="s">
        <v>300</v>
      </c>
      <c r="G90" s="58">
        <f t="shared" ref="G90:G97" si="7">IF($C90="",1,VLOOKUP($C90,$C$22:$H$70,3,FALSE))</f>
        <v>3.4416000000000004E-4</v>
      </c>
      <c r="H90" s="59">
        <f t="shared" ref="H90:H96" si="8">IF($C90="","",VLOOKUP($C90,$C$22:$H$70,4,FALSE))</f>
        <v>0</v>
      </c>
      <c r="I90" s="299">
        <f t="shared" si="6"/>
        <v>3.4416000000000004E-4</v>
      </c>
      <c r="J90" s="64" t="s">
        <v>43</v>
      </c>
      <c r="K90" s="61"/>
      <c r="L90" s="57"/>
      <c r="M90" s="62"/>
      <c r="N90" s="347" t="s">
        <v>85</v>
      </c>
      <c r="O90" s="347"/>
      <c r="P90" s="347"/>
      <c r="X90" s="31"/>
      <c r="Y90" s="31"/>
    </row>
    <row r="91" spans="2:25" x14ac:dyDescent="0.2">
      <c r="B91" s="9"/>
      <c r="C91" s="64" t="s">
        <v>495</v>
      </c>
      <c r="D91" s="72" t="s">
        <v>555</v>
      </c>
      <c r="E91" s="64">
        <v>1</v>
      </c>
      <c r="F91" s="70" t="s">
        <v>300</v>
      </c>
      <c r="G91" s="58">
        <f t="shared" si="7"/>
        <v>2.5812000000000005E-3</v>
      </c>
      <c r="H91" s="59">
        <f t="shared" si="8"/>
        <v>0</v>
      </c>
      <c r="I91" s="299">
        <f t="shared" si="6"/>
        <v>2.5812000000000005E-3</v>
      </c>
      <c r="J91" s="64" t="s">
        <v>43</v>
      </c>
      <c r="K91" s="61"/>
      <c r="L91" s="57"/>
      <c r="M91" s="62"/>
      <c r="N91" s="347" t="s">
        <v>85</v>
      </c>
      <c r="O91" s="347"/>
      <c r="P91" s="347"/>
      <c r="X91" s="31"/>
      <c r="Y91" s="31"/>
    </row>
    <row r="92" spans="2:25" x14ac:dyDescent="0.2">
      <c r="B92" s="9"/>
      <c r="C92" s="64" t="s">
        <v>497</v>
      </c>
      <c r="D92" s="72" t="s">
        <v>553</v>
      </c>
      <c r="E92" s="64">
        <v>1</v>
      </c>
      <c r="F92" s="70" t="s">
        <v>300</v>
      </c>
      <c r="G92" s="58">
        <f t="shared" si="7"/>
        <v>2.5000000000000001E-3</v>
      </c>
      <c r="H92" s="59">
        <f t="shared" si="8"/>
        <v>0</v>
      </c>
      <c r="I92" s="299">
        <f t="shared" si="6"/>
        <v>2.5000000000000001E-3</v>
      </c>
      <c r="J92" s="64" t="s">
        <v>43</v>
      </c>
      <c r="K92" s="61"/>
      <c r="L92" s="57"/>
      <c r="M92" s="62"/>
      <c r="N92" s="347" t="s">
        <v>85</v>
      </c>
      <c r="O92" s="347"/>
      <c r="P92" s="347"/>
      <c r="X92" s="31"/>
      <c r="Y92" s="31"/>
    </row>
    <row r="93" spans="2:25" x14ac:dyDescent="0.2">
      <c r="B93" s="9"/>
      <c r="C93" s="64" t="s">
        <v>502</v>
      </c>
      <c r="D93" s="72" t="s">
        <v>551</v>
      </c>
      <c r="E93" s="64">
        <v>1</v>
      </c>
      <c r="F93" s="70" t="s">
        <v>300</v>
      </c>
      <c r="G93" s="58">
        <f t="shared" si="7"/>
        <v>3.0566559999999998E-4</v>
      </c>
      <c r="H93" s="59">
        <f t="shared" si="8"/>
        <v>0</v>
      </c>
      <c r="I93" s="299">
        <f t="shared" si="6"/>
        <v>3.0566559999999998E-4</v>
      </c>
      <c r="J93" s="64" t="s">
        <v>43</v>
      </c>
      <c r="K93" s="61"/>
      <c r="L93" s="57"/>
      <c r="M93" s="62"/>
      <c r="N93" s="347" t="s">
        <v>85</v>
      </c>
      <c r="O93" s="347"/>
      <c r="P93" s="347"/>
      <c r="X93" s="31"/>
      <c r="Y93" s="31"/>
    </row>
    <row r="94" spans="2:25" x14ac:dyDescent="0.2">
      <c r="B94" s="9"/>
      <c r="C94" s="64" t="s">
        <v>498</v>
      </c>
      <c r="D94" s="311" t="s">
        <v>560</v>
      </c>
      <c r="E94" s="64">
        <v>1</v>
      </c>
      <c r="F94" s="70" t="s">
        <v>300</v>
      </c>
      <c r="G94" s="58">
        <f t="shared" si="7"/>
        <v>3.5591200000000003E-3</v>
      </c>
      <c r="H94" s="59">
        <f t="shared" si="8"/>
        <v>0</v>
      </c>
      <c r="I94" s="299">
        <f t="shared" si="6"/>
        <v>3.5591200000000003E-3</v>
      </c>
      <c r="J94" s="64" t="s">
        <v>43</v>
      </c>
      <c r="K94" s="61"/>
      <c r="L94" s="57"/>
      <c r="M94" s="62"/>
      <c r="N94" s="347" t="s">
        <v>85</v>
      </c>
      <c r="O94" s="347"/>
      <c r="P94" s="347"/>
      <c r="X94" s="31"/>
      <c r="Y94" s="31"/>
    </row>
    <row r="95" spans="2:25" x14ac:dyDescent="0.2">
      <c r="B95" s="9"/>
      <c r="C95" s="64" t="s">
        <v>499</v>
      </c>
      <c r="D95" s="311" t="s">
        <v>552</v>
      </c>
      <c r="E95" s="64">
        <v>1</v>
      </c>
      <c r="F95" s="70" t="s">
        <v>300</v>
      </c>
      <c r="G95" s="58">
        <f t="shared" si="7"/>
        <v>8.3000000000000001E-4</v>
      </c>
      <c r="H95" s="59">
        <f t="shared" si="8"/>
        <v>0</v>
      </c>
      <c r="I95" s="299">
        <f t="shared" si="6"/>
        <v>8.3000000000000001E-4</v>
      </c>
      <c r="J95" s="64" t="s">
        <v>43</v>
      </c>
      <c r="K95" s="61"/>
      <c r="L95" s="57"/>
      <c r="M95" s="62"/>
      <c r="N95" s="347" t="s">
        <v>85</v>
      </c>
      <c r="O95" s="347"/>
      <c r="P95" s="347"/>
      <c r="X95" s="31"/>
      <c r="Y95" s="31"/>
    </row>
    <row r="96" spans="2:25" x14ac:dyDescent="0.2">
      <c r="B96" s="9"/>
      <c r="C96" s="64" t="s">
        <v>500</v>
      </c>
      <c r="D96" s="311" t="s">
        <v>561</v>
      </c>
      <c r="E96" s="64">
        <v>1</v>
      </c>
      <c r="F96" s="70" t="s">
        <v>300</v>
      </c>
      <c r="G96" s="58">
        <f t="shared" si="7"/>
        <v>4.1453280000000001E-4</v>
      </c>
      <c r="H96" s="59">
        <f t="shared" si="8"/>
        <v>0</v>
      </c>
      <c r="I96" s="299">
        <f t="shared" si="6"/>
        <v>4.1453280000000001E-4</v>
      </c>
      <c r="J96" s="64" t="s">
        <v>43</v>
      </c>
      <c r="K96" s="61"/>
      <c r="L96" s="57"/>
      <c r="M96" s="62"/>
      <c r="N96" s="347" t="s">
        <v>85</v>
      </c>
      <c r="O96" s="347"/>
      <c r="P96" s="347"/>
      <c r="X96" s="31"/>
      <c r="Y96" s="31"/>
    </row>
    <row r="97" spans="2:25" x14ac:dyDescent="0.2">
      <c r="B97" s="9"/>
      <c r="C97" s="64" t="s">
        <v>501</v>
      </c>
      <c r="D97" s="311" t="s">
        <v>562</v>
      </c>
      <c r="E97" s="64">
        <v>1</v>
      </c>
      <c r="F97" s="70" t="s">
        <v>300</v>
      </c>
      <c r="G97" s="58">
        <f t="shared" si="7"/>
        <v>6.6995200000000013E-4</v>
      </c>
      <c r="H97" s="59"/>
      <c r="I97" s="299">
        <f t="shared" si="6"/>
        <v>6.6995200000000013E-4</v>
      </c>
      <c r="J97" s="64" t="s">
        <v>43</v>
      </c>
      <c r="K97" s="61"/>
      <c r="L97" s="57"/>
      <c r="M97" s="62"/>
      <c r="N97" s="347" t="s">
        <v>85</v>
      </c>
      <c r="O97" s="347"/>
      <c r="P97" s="347"/>
      <c r="X97" s="31"/>
      <c r="Y97" s="31"/>
    </row>
    <row r="98" spans="2:25" x14ac:dyDescent="0.2">
      <c r="B98" s="9"/>
      <c r="C98" s="66" t="s">
        <v>67</v>
      </c>
      <c r="D98" s="74" t="s">
        <v>68</v>
      </c>
      <c r="E98" s="67" t="s">
        <v>78</v>
      </c>
      <c r="F98" s="50"/>
      <c r="G98" s="75"/>
      <c r="H98" s="76"/>
      <c r="I98" s="76"/>
      <c r="J98" s="50"/>
      <c r="K98" s="67"/>
      <c r="L98" s="50" t="s">
        <v>80</v>
      </c>
      <c r="M98" s="68"/>
      <c r="N98" s="346"/>
      <c r="O98" s="346"/>
      <c r="P98" s="346"/>
      <c r="X98" s="31"/>
      <c r="Y98" s="31"/>
    </row>
    <row r="99" spans="2:25" x14ac:dyDescent="0.2">
      <c r="B99" s="9"/>
      <c r="C99" s="2"/>
      <c r="D99" s="2"/>
      <c r="E99" s="2"/>
      <c r="F99" s="2"/>
      <c r="G99" s="2"/>
      <c r="H99" s="2"/>
      <c r="J99" s="2"/>
      <c r="K99" s="2"/>
      <c r="L99" s="2"/>
      <c r="M99" s="2"/>
      <c r="N99" s="2"/>
      <c r="O99" s="2"/>
      <c r="P99" s="2"/>
      <c r="X99" s="31"/>
      <c r="Y99" s="31"/>
    </row>
    <row r="100" spans="2:25" x14ac:dyDescent="0.2">
      <c r="B100" s="9"/>
      <c r="C100" s="2"/>
      <c r="D100" s="2"/>
      <c r="E100" s="2"/>
      <c r="F100" s="2"/>
      <c r="G100" s="2"/>
      <c r="H100" s="2"/>
      <c r="J100" s="2"/>
      <c r="K100" s="2"/>
      <c r="L100" s="2"/>
      <c r="M100" s="2"/>
      <c r="N100" s="2"/>
      <c r="O100" s="2"/>
      <c r="P100" s="2"/>
    </row>
    <row r="101" spans="2:25" x14ac:dyDescent="0.2">
      <c r="B101" s="9"/>
      <c r="C101" s="2"/>
      <c r="D101" s="2"/>
      <c r="E101" s="2"/>
      <c r="F101" s="2"/>
      <c r="G101" s="2"/>
      <c r="H101" s="2"/>
      <c r="J101" s="2"/>
      <c r="K101" s="2"/>
      <c r="L101" s="2"/>
      <c r="M101" s="2"/>
      <c r="N101" s="2"/>
      <c r="O101" s="2"/>
      <c r="P101" s="2"/>
    </row>
    <row r="102" spans="2:25" x14ac:dyDescent="0.2">
      <c r="B102" s="9"/>
      <c r="C102" s="2"/>
      <c r="D102" s="2"/>
      <c r="E102" s="2"/>
      <c r="F102" s="2"/>
      <c r="G102" s="2"/>
      <c r="H102" s="2"/>
      <c r="J102" s="2"/>
      <c r="K102" s="2"/>
      <c r="L102" s="2"/>
      <c r="M102" s="2"/>
      <c r="N102" s="2"/>
      <c r="O102" s="2"/>
      <c r="P102" s="2"/>
    </row>
    <row r="103" spans="2:25" x14ac:dyDescent="0.2">
      <c r="B103" s="9"/>
      <c r="C103" s="2"/>
      <c r="D103" s="2"/>
      <c r="E103" s="2"/>
      <c r="F103" s="2"/>
      <c r="G103" s="2"/>
      <c r="H103" s="2"/>
      <c r="J103" s="2"/>
      <c r="K103" s="2"/>
      <c r="L103" s="2"/>
      <c r="M103" s="2"/>
      <c r="N103" s="2"/>
      <c r="O103" s="2"/>
      <c r="P103" s="2"/>
    </row>
    <row r="104" spans="2:25" x14ac:dyDescent="0.2">
      <c r="B104" s="9"/>
      <c r="C104" s="2"/>
      <c r="D104" s="2"/>
      <c r="E104" s="2"/>
      <c r="F104" s="2"/>
      <c r="G104" s="2"/>
      <c r="H104" s="2"/>
      <c r="J104" s="2"/>
      <c r="K104" s="2"/>
      <c r="L104" s="2"/>
      <c r="M104" s="2"/>
      <c r="N104" s="2"/>
      <c r="O104" s="2"/>
      <c r="P104" s="2"/>
    </row>
    <row r="105" spans="2:25" x14ac:dyDescent="0.2">
      <c r="B105" s="9"/>
      <c r="C105" s="2"/>
      <c r="D105" s="2"/>
      <c r="E105" s="2"/>
      <c r="F105" s="2"/>
      <c r="G105" s="2"/>
      <c r="H105" s="2"/>
      <c r="J105" s="2"/>
      <c r="K105" s="2"/>
      <c r="L105" s="2"/>
      <c r="M105" s="2"/>
      <c r="N105" s="2"/>
      <c r="O105" s="2"/>
      <c r="P105" s="2"/>
    </row>
    <row r="106" spans="2:25" x14ac:dyDescent="0.2">
      <c r="B106" s="9"/>
      <c r="C106" s="2"/>
      <c r="D106" s="2"/>
      <c r="E106" s="2"/>
      <c r="F106" s="2"/>
      <c r="G106" s="2"/>
      <c r="H106" s="2"/>
      <c r="J106" s="2"/>
      <c r="K106" s="2"/>
      <c r="L106" s="2"/>
      <c r="M106" s="2"/>
      <c r="N106" s="2"/>
      <c r="O106" s="2"/>
      <c r="P106" s="2"/>
    </row>
    <row r="107" spans="2:25" x14ac:dyDescent="0.2">
      <c r="B107" s="9"/>
      <c r="C107" s="2"/>
      <c r="D107" s="2"/>
      <c r="E107" s="2"/>
      <c r="F107" s="2"/>
      <c r="G107" s="2"/>
      <c r="H107" s="2"/>
      <c r="J107" s="2"/>
      <c r="K107" s="2"/>
      <c r="L107" s="2"/>
      <c r="M107" s="2"/>
      <c r="N107" s="2"/>
      <c r="O107" s="2"/>
      <c r="P107" s="2"/>
    </row>
    <row r="108" spans="2:25" x14ac:dyDescent="0.2">
      <c r="B108" s="9"/>
      <c r="C108" s="2"/>
      <c r="D108" s="2"/>
      <c r="E108" s="2"/>
      <c r="F108" s="2"/>
      <c r="G108" s="2"/>
      <c r="H108" s="2"/>
      <c r="J108" s="2"/>
      <c r="K108" s="2"/>
      <c r="L108" s="2"/>
      <c r="M108" s="2"/>
      <c r="N108" s="2"/>
      <c r="O108" s="2"/>
      <c r="P108" s="2"/>
    </row>
    <row r="109" spans="2:25" x14ac:dyDescent="0.2">
      <c r="B109" s="9"/>
      <c r="C109" s="2"/>
      <c r="D109" s="2"/>
      <c r="E109" s="2"/>
      <c r="F109" s="2"/>
      <c r="G109" s="2"/>
      <c r="H109" s="2"/>
      <c r="J109" s="2"/>
      <c r="K109" s="2"/>
      <c r="L109" s="2"/>
      <c r="M109" s="2"/>
      <c r="N109" s="2"/>
      <c r="O109" s="2"/>
      <c r="P109" s="2"/>
    </row>
    <row r="110" spans="2:25" x14ac:dyDescent="0.2">
      <c r="B110" s="9"/>
      <c r="C110" s="2"/>
      <c r="D110" s="2"/>
      <c r="E110" s="2"/>
      <c r="F110" s="2"/>
      <c r="G110" s="2"/>
      <c r="H110" s="2"/>
      <c r="J110" s="2"/>
      <c r="K110" s="2"/>
      <c r="L110" s="2"/>
      <c r="M110" s="2"/>
      <c r="N110" s="2"/>
      <c r="O110" s="2"/>
      <c r="P110" s="2"/>
    </row>
    <row r="111" spans="2:25" x14ac:dyDescent="0.2">
      <c r="B111" s="9"/>
      <c r="C111" s="2"/>
      <c r="D111" s="2"/>
      <c r="E111" s="2"/>
      <c r="F111" s="2"/>
      <c r="G111" s="2"/>
      <c r="H111" s="2"/>
      <c r="J111" s="2"/>
      <c r="K111" s="2"/>
      <c r="L111" s="2"/>
      <c r="M111" s="2"/>
      <c r="N111" s="2"/>
      <c r="O111" s="2"/>
      <c r="P111" s="2"/>
    </row>
    <row r="112" spans="2:25" x14ac:dyDescent="0.2">
      <c r="B112" s="9"/>
      <c r="C112" s="2"/>
      <c r="D112" s="2"/>
      <c r="E112" s="2"/>
      <c r="F112" s="2"/>
      <c r="G112" s="2"/>
      <c r="H112" s="2"/>
      <c r="J112" s="2"/>
      <c r="K112" s="2"/>
      <c r="L112" s="2"/>
      <c r="M112" s="2"/>
      <c r="N112" s="2"/>
      <c r="O112" s="2"/>
      <c r="P112" s="2"/>
    </row>
    <row r="113" spans="2:16" x14ac:dyDescent="0.2">
      <c r="B113" s="9"/>
      <c r="C113" s="2"/>
      <c r="D113" s="2"/>
      <c r="E113" s="2"/>
      <c r="F113" s="2"/>
      <c r="G113" s="2"/>
      <c r="H113" s="2"/>
      <c r="J113" s="2"/>
      <c r="K113" s="2"/>
      <c r="L113" s="2"/>
      <c r="M113" s="2"/>
      <c r="N113" s="2"/>
      <c r="O113" s="2"/>
      <c r="P113" s="2"/>
    </row>
    <row r="114" spans="2:16" x14ac:dyDescent="0.2">
      <c r="B114" s="9"/>
      <c r="C114" s="2"/>
      <c r="D114" s="2"/>
      <c r="E114" s="2"/>
      <c r="F114" s="2"/>
      <c r="G114" s="2"/>
      <c r="H114" s="2"/>
      <c r="J114" s="2"/>
      <c r="K114" s="2"/>
      <c r="L114" s="2"/>
      <c r="M114" s="2"/>
      <c r="N114" s="2"/>
      <c r="O114" s="2"/>
      <c r="P114" s="2"/>
    </row>
    <row r="115" spans="2:16" x14ac:dyDescent="0.2">
      <c r="B115" s="9"/>
      <c r="C115" s="2"/>
      <c r="D115" s="2"/>
      <c r="E115" s="2"/>
      <c r="F115" s="2"/>
      <c r="G115" s="2"/>
      <c r="H115" s="2"/>
      <c r="J115" s="2"/>
      <c r="K115" s="2"/>
      <c r="L115" s="2"/>
      <c r="M115" s="2"/>
      <c r="N115" s="2"/>
      <c r="O115" s="2"/>
      <c r="P115" s="2"/>
    </row>
    <row r="116" spans="2:16" x14ac:dyDescent="0.2">
      <c r="B116" s="9"/>
      <c r="C116" s="2"/>
      <c r="D116" s="2"/>
      <c r="E116" s="2"/>
      <c r="F116" s="2"/>
      <c r="G116" s="2"/>
      <c r="H116" s="2"/>
      <c r="J116" s="2"/>
      <c r="K116" s="2"/>
      <c r="L116" s="2"/>
      <c r="M116" s="2"/>
      <c r="N116" s="2"/>
      <c r="O116" s="2"/>
      <c r="P116" s="2"/>
    </row>
    <row r="117" spans="2:16" x14ac:dyDescent="0.2">
      <c r="B117" s="9"/>
      <c r="C117" s="2"/>
      <c r="D117" s="2"/>
      <c r="E117" s="2"/>
      <c r="F117" s="2"/>
      <c r="G117" s="2"/>
      <c r="H117" s="2"/>
      <c r="J117" s="2"/>
      <c r="K117" s="2"/>
      <c r="L117" s="2"/>
      <c r="M117" s="2"/>
      <c r="N117" s="2"/>
      <c r="O117" s="2"/>
      <c r="P117" s="2"/>
    </row>
    <row r="118" spans="2:16" x14ac:dyDescent="0.2">
      <c r="B118" s="9"/>
      <c r="C118" s="2"/>
      <c r="D118" s="2"/>
      <c r="E118" s="2"/>
      <c r="F118" s="2"/>
      <c r="G118" s="2"/>
      <c r="H118" s="2"/>
      <c r="J118" s="2"/>
      <c r="K118" s="2"/>
      <c r="L118" s="2"/>
      <c r="M118" s="2"/>
      <c r="N118" s="2"/>
      <c r="O118" s="2"/>
      <c r="P118" s="2"/>
    </row>
    <row r="119" spans="2:16" x14ac:dyDescent="0.2">
      <c r="B119" s="9"/>
      <c r="C119" s="2"/>
      <c r="D119" s="2"/>
      <c r="E119" s="2"/>
      <c r="F119" s="2"/>
      <c r="G119" s="2"/>
      <c r="H119" s="2"/>
      <c r="J119" s="2"/>
      <c r="K119" s="2"/>
      <c r="L119" s="2"/>
      <c r="M119" s="2"/>
      <c r="N119" s="2"/>
      <c r="O119" s="2"/>
      <c r="P119" s="2"/>
    </row>
    <row r="120" spans="2:16" x14ac:dyDescent="0.2">
      <c r="B120" s="9"/>
      <c r="C120" s="2"/>
      <c r="D120" s="2"/>
      <c r="E120" s="2"/>
      <c r="F120" s="2"/>
      <c r="G120" s="2"/>
      <c r="H120" s="2"/>
      <c r="J120" s="2"/>
      <c r="K120" s="2"/>
      <c r="L120" s="2"/>
      <c r="M120" s="2"/>
      <c r="N120" s="2"/>
      <c r="O120" s="2"/>
      <c r="P120" s="2"/>
    </row>
    <row r="121" spans="2:16" x14ac:dyDescent="0.2">
      <c r="B121" s="9"/>
      <c r="C121" s="2"/>
      <c r="D121" s="2"/>
      <c r="E121" s="2"/>
      <c r="F121" s="2"/>
      <c r="G121" s="2"/>
      <c r="H121" s="2"/>
      <c r="J121" s="2"/>
      <c r="K121" s="2"/>
      <c r="L121" s="2"/>
      <c r="M121" s="2"/>
      <c r="N121" s="2"/>
      <c r="O121" s="2"/>
      <c r="P121" s="2"/>
    </row>
    <row r="122" spans="2:16" x14ac:dyDescent="0.2">
      <c r="B122" s="9"/>
      <c r="C122" s="2"/>
      <c r="D122" s="2"/>
      <c r="E122" s="2"/>
      <c r="F122" s="2"/>
      <c r="G122" s="2"/>
      <c r="H122" s="2"/>
      <c r="J122" s="2"/>
      <c r="K122" s="2"/>
      <c r="L122" s="2"/>
      <c r="M122" s="2"/>
      <c r="N122" s="2"/>
      <c r="O122" s="2"/>
      <c r="P122" s="2"/>
    </row>
    <row r="123" spans="2:16" x14ac:dyDescent="0.2">
      <c r="B123" s="9"/>
      <c r="C123" s="2"/>
      <c r="D123" s="2"/>
      <c r="E123" s="2"/>
      <c r="F123" s="2"/>
      <c r="G123" s="2"/>
      <c r="H123" s="2"/>
      <c r="J123" s="2"/>
      <c r="K123" s="2"/>
      <c r="L123" s="2"/>
      <c r="M123" s="2"/>
      <c r="N123" s="2"/>
      <c r="O123" s="2"/>
      <c r="P123" s="2"/>
    </row>
    <row r="124" spans="2:16" x14ac:dyDescent="0.2">
      <c r="B124" s="9"/>
      <c r="C124" s="2"/>
      <c r="D124" s="2"/>
      <c r="E124" s="2"/>
      <c r="F124" s="2"/>
      <c r="G124" s="2"/>
      <c r="H124" s="2"/>
      <c r="J124" s="2"/>
      <c r="K124" s="2"/>
      <c r="L124" s="2"/>
      <c r="M124" s="2"/>
      <c r="N124" s="2"/>
      <c r="O124" s="2"/>
      <c r="P124" s="2"/>
    </row>
    <row r="125" spans="2:16" x14ac:dyDescent="0.2">
      <c r="B125" s="9"/>
      <c r="C125" s="2"/>
      <c r="D125" s="2"/>
      <c r="E125" s="2"/>
      <c r="F125" s="2"/>
      <c r="G125" s="2"/>
      <c r="H125" s="2"/>
      <c r="J125" s="2"/>
      <c r="K125" s="2"/>
      <c r="L125" s="2"/>
      <c r="M125" s="2"/>
      <c r="N125" s="2"/>
      <c r="O125" s="2"/>
      <c r="P125" s="2"/>
    </row>
    <row r="126" spans="2:16" x14ac:dyDescent="0.2">
      <c r="B126" s="9"/>
      <c r="C126" s="2"/>
      <c r="D126" s="2"/>
      <c r="E126" s="2"/>
      <c r="F126" s="2"/>
      <c r="G126" s="2"/>
      <c r="H126" s="2"/>
      <c r="J126" s="2"/>
      <c r="K126" s="2"/>
      <c r="L126" s="2"/>
      <c r="M126" s="2"/>
      <c r="N126" s="2"/>
      <c r="O126" s="2"/>
      <c r="P126" s="2"/>
    </row>
    <row r="127" spans="2:16" x14ac:dyDescent="0.2">
      <c r="B127" s="9"/>
      <c r="C127" s="2"/>
      <c r="D127" s="2"/>
      <c r="E127" s="2"/>
      <c r="F127" s="2"/>
      <c r="G127" s="2"/>
      <c r="H127" s="2"/>
      <c r="J127" s="2"/>
      <c r="K127" s="2"/>
      <c r="L127" s="2"/>
      <c r="M127" s="2"/>
      <c r="N127" s="2"/>
      <c r="O127" s="2"/>
      <c r="P127" s="2"/>
    </row>
    <row r="128" spans="2:16" x14ac:dyDescent="0.2">
      <c r="B128" s="9"/>
      <c r="C128" s="2"/>
      <c r="D128" s="2"/>
      <c r="E128" s="2"/>
      <c r="F128" s="2"/>
      <c r="G128" s="2"/>
      <c r="H128" s="2"/>
      <c r="J128" s="2"/>
      <c r="K128" s="2"/>
      <c r="L128" s="2"/>
      <c r="M128" s="2"/>
      <c r="N128" s="2"/>
      <c r="O128" s="2"/>
      <c r="P128" s="2"/>
    </row>
    <row r="129" spans="2:16" x14ac:dyDescent="0.2">
      <c r="B129" s="9"/>
      <c r="C129" s="2"/>
      <c r="D129" s="2"/>
      <c r="E129" s="2"/>
      <c r="F129" s="2"/>
      <c r="G129" s="2"/>
      <c r="H129" s="2"/>
      <c r="J129" s="2"/>
      <c r="K129" s="2"/>
      <c r="L129" s="2"/>
      <c r="M129" s="2"/>
      <c r="N129" s="2"/>
      <c r="O129" s="2"/>
      <c r="P129" s="2"/>
    </row>
    <row r="130" spans="2:16" x14ac:dyDescent="0.2">
      <c r="B130" s="9"/>
      <c r="C130" s="2"/>
      <c r="D130" s="2"/>
      <c r="E130" s="2"/>
      <c r="F130" s="2"/>
      <c r="G130" s="2"/>
      <c r="H130" s="2"/>
      <c r="J130" s="2"/>
      <c r="K130" s="2"/>
      <c r="L130" s="2"/>
      <c r="M130" s="2"/>
      <c r="N130" s="2"/>
      <c r="O130" s="2"/>
      <c r="P130" s="2"/>
    </row>
    <row r="131" spans="2:16" x14ac:dyDescent="0.2">
      <c r="B131" s="9"/>
      <c r="C131" s="2"/>
      <c r="D131" s="2"/>
      <c r="E131" s="2"/>
      <c r="F131" s="2"/>
      <c r="G131" s="2"/>
      <c r="H131" s="2"/>
      <c r="J131" s="2"/>
      <c r="K131" s="2"/>
      <c r="L131" s="2"/>
      <c r="M131" s="2"/>
      <c r="N131" s="2"/>
      <c r="O131" s="2"/>
      <c r="P131" s="2"/>
    </row>
    <row r="132" spans="2:16" x14ac:dyDescent="0.2">
      <c r="B132" s="9"/>
      <c r="C132" s="2"/>
      <c r="D132" s="2"/>
      <c r="E132" s="2"/>
      <c r="F132" s="2"/>
      <c r="G132" s="2"/>
      <c r="H132" s="2"/>
      <c r="J132" s="2"/>
      <c r="K132" s="2"/>
      <c r="L132" s="2"/>
      <c r="M132" s="2"/>
      <c r="N132" s="2"/>
      <c r="O132" s="2"/>
      <c r="P132" s="2"/>
    </row>
    <row r="133" spans="2:16" x14ac:dyDescent="0.2">
      <c r="B133" s="9"/>
      <c r="C133" s="2"/>
      <c r="D133" s="2"/>
      <c r="E133" s="2"/>
      <c r="F133" s="2"/>
      <c r="G133" s="2"/>
      <c r="H133" s="2"/>
      <c r="J133" s="2"/>
      <c r="K133" s="2"/>
      <c r="L133" s="2"/>
      <c r="M133" s="2"/>
      <c r="N133" s="2"/>
      <c r="O133" s="2"/>
      <c r="P133" s="2"/>
    </row>
    <row r="134" spans="2:16" x14ac:dyDescent="0.2">
      <c r="B134" s="9"/>
      <c r="C134" s="2"/>
      <c r="D134" s="2"/>
      <c r="E134" s="2"/>
      <c r="F134" s="2"/>
      <c r="G134" s="2"/>
      <c r="H134" s="2"/>
      <c r="J134" s="2"/>
      <c r="K134" s="2"/>
      <c r="L134" s="2"/>
      <c r="M134" s="2"/>
      <c r="N134" s="2"/>
      <c r="O134" s="2"/>
      <c r="P134" s="2"/>
    </row>
    <row r="135" spans="2:16" x14ac:dyDescent="0.2">
      <c r="B135" s="9"/>
      <c r="C135" s="2"/>
      <c r="D135" s="2"/>
      <c r="E135" s="2"/>
      <c r="F135" s="2"/>
      <c r="G135" s="2"/>
      <c r="H135" s="2"/>
      <c r="J135" s="2"/>
      <c r="K135" s="2"/>
      <c r="L135" s="2"/>
      <c r="M135" s="2"/>
      <c r="N135" s="2"/>
      <c r="O135" s="2"/>
      <c r="P135" s="2"/>
    </row>
    <row r="136" spans="2:16" x14ac:dyDescent="0.2">
      <c r="B136" s="9"/>
      <c r="C136" s="2"/>
      <c r="D136" s="2"/>
      <c r="E136" s="2"/>
      <c r="F136" s="2"/>
      <c r="G136" s="2"/>
      <c r="H136" s="2"/>
      <c r="J136" s="2"/>
      <c r="K136" s="2"/>
      <c r="L136" s="2"/>
      <c r="M136" s="2"/>
      <c r="N136" s="2"/>
      <c r="O136" s="2"/>
      <c r="P136" s="2"/>
    </row>
    <row r="137" spans="2:16" x14ac:dyDescent="0.2">
      <c r="B137" s="9"/>
      <c r="C137" s="2"/>
      <c r="D137" s="2"/>
      <c r="E137" s="2"/>
      <c r="F137" s="2"/>
      <c r="G137" s="2"/>
      <c r="H137" s="2"/>
      <c r="J137" s="2"/>
      <c r="K137" s="2"/>
      <c r="L137" s="2"/>
      <c r="M137" s="2"/>
      <c r="N137" s="2"/>
      <c r="O137" s="2"/>
      <c r="P137" s="2"/>
    </row>
    <row r="138" spans="2:16" x14ac:dyDescent="0.2">
      <c r="B138" s="9"/>
      <c r="C138" s="2"/>
      <c r="D138" s="2"/>
      <c r="E138" s="2"/>
      <c r="F138" s="2"/>
      <c r="G138" s="2"/>
      <c r="H138" s="2"/>
      <c r="J138" s="2"/>
      <c r="K138" s="2"/>
      <c r="L138" s="2"/>
      <c r="M138" s="2"/>
      <c r="N138" s="2"/>
      <c r="O138" s="2"/>
      <c r="P138" s="2"/>
    </row>
    <row r="139" spans="2:16" x14ac:dyDescent="0.2">
      <c r="B139" s="9"/>
      <c r="C139" s="2"/>
      <c r="D139" s="2"/>
      <c r="E139" s="2"/>
      <c r="F139" s="2"/>
      <c r="G139" s="2"/>
      <c r="H139" s="2"/>
      <c r="J139" s="2"/>
      <c r="K139" s="2"/>
      <c r="L139" s="2"/>
      <c r="M139" s="2"/>
      <c r="N139" s="2"/>
      <c r="O139" s="2"/>
      <c r="P139" s="2"/>
    </row>
    <row r="140" spans="2:16" x14ac:dyDescent="0.2">
      <c r="B140" s="9"/>
      <c r="C140" s="2"/>
      <c r="D140" s="2"/>
      <c r="E140" s="2"/>
      <c r="F140" s="2"/>
      <c r="G140" s="2"/>
      <c r="H140" s="2"/>
      <c r="J140" s="2"/>
      <c r="K140" s="2"/>
      <c r="L140" s="2"/>
      <c r="M140" s="2"/>
      <c r="N140" s="2"/>
      <c r="O140" s="2"/>
      <c r="P140" s="2"/>
    </row>
    <row r="141" spans="2:16" x14ac:dyDescent="0.2">
      <c r="B141" s="9"/>
      <c r="C141" s="2"/>
      <c r="D141" s="2"/>
      <c r="E141" s="2"/>
      <c r="F141" s="2"/>
      <c r="G141" s="2"/>
      <c r="H141" s="2"/>
      <c r="J141" s="2"/>
      <c r="K141" s="2"/>
      <c r="L141" s="2"/>
      <c r="M141" s="2"/>
      <c r="N141" s="2"/>
      <c r="O141" s="2"/>
      <c r="P141" s="2"/>
    </row>
    <row r="142" spans="2:16" x14ac:dyDescent="0.2">
      <c r="B142" s="9"/>
      <c r="C142" s="2"/>
      <c r="D142" s="2"/>
      <c r="E142" s="2"/>
      <c r="F142" s="2"/>
      <c r="G142" s="2"/>
      <c r="H142" s="2"/>
      <c r="J142" s="2"/>
      <c r="K142" s="2"/>
      <c r="L142" s="2"/>
      <c r="M142" s="2"/>
      <c r="N142" s="2"/>
      <c r="O142" s="2"/>
      <c r="P142" s="2"/>
    </row>
    <row r="143" spans="2:16" x14ac:dyDescent="0.2">
      <c r="B143" s="9"/>
      <c r="C143" s="2"/>
      <c r="D143" s="2"/>
      <c r="E143" s="2"/>
      <c r="F143" s="2"/>
      <c r="G143" s="2"/>
      <c r="H143" s="2"/>
      <c r="J143" s="2"/>
      <c r="K143" s="2"/>
      <c r="L143" s="2"/>
      <c r="M143" s="2"/>
      <c r="N143" s="2"/>
      <c r="O143" s="2"/>
      <c r="P143" s="2"/>
    </row>
    <row r="144" spans="2:16" x14ac:dyDescent="0.2">
      <c r="B144" s="9"/>
      <c r="C144" s="2"/>
      <c r="D144" s="2"/>
      <c r="E144" s="2"/>
      <c r="F144" s="2"/>
      <c r="G144" s="2"/>
      <c r="H144" s="2"/>
      <c r="J144" s="2"/>
      <c r="K144" s="2"/>
      <c r="L144" s="2"/>
      <c r="M144" s="2"/>
      <c r="N144" s="2"/>
      <c r="O144" s="2"/>
      <c r="P144" s="2"/>
    </row>
    <row r="145" spans="1:25" x14ac:dyDescent="0.2">
      <c r="B145" s="9"/>
      <c r="C145" s="2"/>
      <c r="D145" s="2"/>
      <c r="E145" s="2"/>
      <c r="F145" s="2"/>
      <c r="G145" s="2"/>
      <c r="H145" s="2"/>
      <c r="J145" s="2"/>
      <c r="K145" s="2"/>
      <c r="L145" s="2"/>
      <c r="M145" s="2"/>
      <c r="N145" s="2"/>
      <c r="O145" s="2"/>
      <c r="P145" s="2"/>
    </row>
    <row r="146" spans="1:25" x14ac:dyDescent="0.2">
      <c r="B146" s="9"/>
      <c r="C146" s="2"/>
      <c r="D146" s="2"/>
      <c r="E146" s="2"/>
      <c r="F146" s="2"/>
      <c r="G146" s="2"/>
      <c r="H146" s="2"/>
      <c r="J146" s="2"/>
      <c r="K146" s="2"/>
      <c r="L146" s="2"/>
      <c r="M146" s="2"/>
      <c r="N146" s="2"/>
      <c r="O146" s="2"/>
      <c r="P146" s="2"/>
    </row>
    <row r="147" spans="1:25" x14ac:dyDescent="0.2">
      <c r="B147" s="9"/>
      <c r="C147" s="2"/>
      <c r="D147" s="2"/>
      <c r="E147" s="2"/>
      <c r="F147" s="2"/>
      <c r="G147" s="2"/>
      <c r="H147" s="2"/>
      <c r="J147" s="2"/>
      <c r="K147" s="2"/>
      <c r="L147" s="2"/>
      <c r="M147" s="2"/>
      <c r="N147" s="2"/>
      <c r="O147" s="2"/>
      <c r="P147" s="2"/>
    </row>
    <row r="148" spans="1:25" x14ac:dyDescent="0.2">
      <c r="B148" s="9"/>
      <c r="C148" s="2"/>
      <c r="D148" s="2"/>
      <c r="E148" s="2"/>
      <c r="F148" s="2"/>
      <c r="G148" s="2"/>
      <c r="H148" s="2"/>
      <c r="J148" s="2"/>
      <c r="K148" s="2"/>
      <c r="L148" s="2"/>
      <c r="M148" s="2"/>
      <c r="N148" s="2"/>
      <c r="O148" s="2"/>
      <c r="P148" s="2"/>
    </row>
    <row r="149" spans="1:25" x14ac:dyDescent="0.2">
      <c r="B149" s="9"/>
      <c r="C149" s="2"/>
      <c r="D149" s="2"/>
      <c r="E149" s="2"/>
      <c r="F149" s="2"/>
      <c r="G149" s="2"/>
      <c r="H149" s="2"/>
      <c r="J149" s="2"/>
      <c r="K149" s="2"/>
      <c r="L149" s="2"/>
      <c r="M149" s="2"/>
      <c r="N149" s="2"/>
      <c r="O149" s="2"/>
      <c r="P149" s="2"/>
    </row>
    <row r="150" spans="1:25" x14ac:dyDescent="0.2">
      <c r="B150" s="9"/>
      <c r="C150" s="2"/>
      <c r="D150" s="2"/>
      <c r="E150" s="2"/>
      <c r="F150" s="2"/>
      <c r="G150" s="2"/>
      <c r="H150" s="2"/>
      <c r="J150" s="2"/>
      <c r="K150" s="2"/>
      <c r="L150" s="2"/>
      <c r="M150" s="2"/>
      <c r="N150" s="2"/>
      <c r="O150" s="2"/>
      <c r="P150" s="2"/>
    </row>
    <row r="151" spans="1:25" x14ac:dyDescent="0.2">
      <c r="B151" s="9"/>
      <c r="C151" s="2"/>
      <c r="D151" s="2"/>
      <c r="E151" s="2"/>
      <c r="F151" s="2"/>
      <c r="G151" s="2"/>
      <c r="H151" s="2"/>
      <c r="J151" s="2"/>
      <c r="K151" s="2"/>
      <c r="L151" s="2"/>
      <c r="M151" s="2"/>
      <c r="N151" s="2"/>
      <c r="O151" s="2"/>
      <c r="P151" s="2"/>
    </row>
    <row r="152" spans="1:25" x14ac:dyDescent="0.2">
      <c r="B152" s="9"/>
      <c r="C152" s="2"/>
      <c r="D152" s="2"/>
      <c r="E152" s="2"/>
      <c r="F152" s="2"/>
      <c r="G152" s="2"/>
      <c r="H152" s="2"/>
      <c r="J152" s="2"/>
      <c r="K152" s="2"/>
      <c r="L152" s="2"/>
      <c r="M152" s="2"/>
      <c r="N152" s="2"/>
      <c r="O152" s="2"/>
      <c r="P152" s="2"/>
    </row>
    <row r="153" spans="1:25" x14ac:dyDescent="0.2">
      <c r="B153" s="9"/>
      <c r="C153" s="2"/>
      <c r="D153" s="2"/>
      <c r="E153" s="2"/>
      <c r="F153" s="2"/>
      <c r="G153" s="2"/>
      <c r="H153" s="2"/>
      <c r="J153" s="2"/>
      <c r="K153" s="2"/>
      <c r="L153" s="2"/>
      <c r="M153" s="2"/>
      <c r="N153" s="2"/>
      <c r="O153" s="2"/>
      <c r="P153" s="2"/>
    </row>
    <row r="154" spans="1:25" x14ac:dyDescent="0.2">
      <c r="B154" s="77" t="s">
        <v>92</v>
      </c>
      <c r="C154" s="2"/>
      <c r="D154" s="2"/>
      <c r="E154" s="2"/>
      <c r="F154" s="2"/>
      <c r="G154" s="2"/>
      <c r="H154" s="2"/>
      <c r="J154" s="2"/>
      <c r="K154" s="2"/>
      <c r="L154" s="2"/>
      <c r="M154" s="2"/>
      <c r="N154" s="2"/>
      <c r="O154" s="2"/>
      <c r="P154" s="2"/>
    </row>
    <row r="155" spans="1:25" s="78" customFormat="1" x14ac:dyDescent="0.2">
      <c r="A155" s="9"/>
      <c r="B155" s="9"/>
      <c r="C155" s="9" t="s">
        <v>93</v>
      </c>
      <c r="D155" s="9" t="s">
        <v>94</v>
      </c>
      <c r="E155" s="9" t="s">
        <v>95</v>
      </c>
      <c r="F155" s="9"/>
      <c r="G155" s="9"/>
      <c r="H155" s="9" t="s">
        <v>77</v>
      </c>
      <c r="I155" s="9"/>
      <c r="J155" s="9" t="s">
        <v>76</v>
      </c>
      <c r="K155" s="9"/>
      <c r="L155" s="9"/>
      <c r="M155" s="9"/>
      <c r="N155" s="9"/>
      <c r="O155" s="9"/>
      <c r="P155" s="9"/>
      <c r="Q155" s="9"/>
      <c r="R155" s="9"/>
      <c r="S155" s="9"/>
      <c r="T155" s="9"/>
      <c r="U155" s="9"/>
      <c r="V155" s="9"/>
      <c r="W155" s="9"/>
      <c r="X155" s="9"/>
      <c r="Y155" s="9"/>
    </row>
    <row r="156" spans="1:25" x14ac:dyDescent="0.2">
      <c r="B156" s="9"/>
      <c r="C156" s="79" t="s">
        <v>80</v>
      </c>
      <c r="D156" s="79" t="s">
        <v>80</v>
      </c>
      <c r="E156" s="79" t="s">
        <v>80</v>
      </c>
      <c r="F156" s="2"/>
      <c r="G156" s="2"/>
      <c r="H156" s="79" t="s">
        <v>80</v>
      </c>
      <c r="J156" s="2"/>
      <c r="K156" s="2"/>
      <c r="L156" s="2"/>
      <c r="M156" s="2"/>
      <c r="N156" s="2"/>
      <c r="O156" s="2"/>
      <c r="P156" s="2"/>
    </row>
    <row r="157" spans="1:25" x14ac:dyDescent="0.2">
      <c r="B157" s="9"/>
      <c r="C157" s="17" t="s">
        <v>96</v>
      </c>
      <c r="D157" s="2" t="s">
        <v>97</v>
      </c>
      <c r="E157" s="2" t="s">
        <v>98</v>
      </c>
      <c r="F157" s="2"/>
      <c r="G157" s="2"/>
      <c r="H157" s="2" t="s">
        <v>99</v>
      </c>
      <c r="J157" s="2" t="s">
        <v>100</v>
      </c>
      <c r="K157" s="2"/>
      <c r="L157" s="2"/>
      <c r="M157" s="2"/>
      <c r="N157" s="2"/>
      <c r="O157" s="2"/>
      <c r="P157" s="2"/>
    </row>
    <row r="158" spans="1:25" x14ac:dyDescent="0.2">
      <c r="B158" s="9"/>
      <c r="C158" s="2" t="s">
        <v>101</v>
      </c>
      <c r="D158" s="2" t="s">
        <v>102</v>
      </c>
      <c r="E158" s="2" t="s">
        <v>103</v>
      </c>
      <c r="F158" s="2"/>
      <c r="G158" s="2"/>
      <c r="H158" s="2" t="s">
        <v>104</v>
      </c>
      <c r="J158" s="2" t="s">
        <v>105</v>
      </c>
      <c r="K158" s="2"/>
      <c r="L158" s="2"/>
      <c r="M158" s="2"/>
      <c r="N158" s="2"/>
      <c r="O158" s="2"/>
      <c r="P158" s="2"/>
    </row>
    <row r="159" spans="1:25" x14ac:dyDescent="0.2">
      <c r="B159" s="9"/>
      <c r="C159" s="2" t="s">
        <v>106</v>
      </c>
      <c r="D159" s="2" t="s">
        <v>107</v>
      </c>
      <c r="E159" s="2" t="s">
        <v>108</v>
      </c>
      <c r="F159" s="2"/>
      <c r="G159" s="2"/>
      <c r="H159" s="2" t="s">
        <v>109</v>
      </c>
      <c r="J159" s="2"/>
      <c r="K159" s="2"/>
      <c r="L159" s="2"/>
      <c r="M159" s="2"/>
      <c r="N159" s="2"/>
      <c r="O159" s="2"/>
      <c r="P159" s="2"/>
    </row>
    <row r="160" spans="1:25" x14ac:dyDescent="0.2">
      <c r="B160" s="9"/>
      <c r="C160" s="2" t="s">
        <v>110</v>
      </c>
      <c r="D160" s="2" t="s">
        <v>111</v>
      </c>
      <c r="E160" s="2" t="s">
        <v>112</v>
      </c>
      <c r="F160" s="2"/>
      <c r="G160" s="2"/>
      <c r="H160" s="2" t="s">
        <v>113</v>
      </c>
      <c r="J160" s="2"/>
      <c r="K160" s="2"/>
      <c r="L160" s="2"/>
      <c r="M160" s="2"/>
      <c r="N160" s="2"/>
      <c r="O160" s="2"/>
      <c r="P160" s="2"/>
    </row>
    <row r="161" spans="2:16" x14ac:dyDescent="0.2">
      <c r="B161" s="9"/>
      <c r="C161" s="2" t="s">
        <v>114</v>
      </c>
      <c r="D161" s="2"/>
      <c r="E161" s="2" t="s">
        <v>115</v>
      </c>
      <c r="F161" s="2"/>
      <c r="G161" s="2"/>
      <c r="H161" s="2" t="s">
        <v>115</v>
      </c>
      <c r="J161" s="2"/>
      <c r="K161" s="2"/>
      <c r="L161" s="2"/>
      <c r="M161" s="2"/>
      <c r="N161" s="2"/>
      <c r="O161" s="2"/>
      <c r="P161" s="2"/>
    </row>
    <row r="162" spans="2:16" x14ac:dyDescent="0.2">
      <c r="B162" s="9"/>
      <c r="C162" s="2" t="s">
        <v>116</v>
      </c>
      <c r="D162" s="2"/>
      <c r="E162" s="2"/>
      <c r="F162" s="2"/>
      <c r="G162" s="2"/>
      <c r="H162" s="2"/>
      <c r="J162" s="2"/>
      <c r="K162" s="2"/>
      <c r="L162" s="2"/>
      <c r="M162" s="2"/>
      <c r="N162" s="2"/>
      <c r="O162" s="2"/>
      <c r="P162" s="2"/>
    </row>
    <row r="163" spans="2:16" x14ac:dyDescent="0.2">
      <c r="B163" s="9"/>
      <c r="C163" s="2" t="s">
        <v>117</v>
      </c>
      <c r="D163" s="2"/>
      <c r="E163" s="2"/>
      <c r="F163" s="2"/>
      <c r="G163" s="2"/>
      <c r="H163" s="2"/>
      <c r="J163" s="2"/>
      <c r="K163" s="2"/>
      <c r="L163" s="2"/>
      <c r="M163" s="2"/>
      <c r="N163" s="2"/>
      <c r="O163" s="2"/>
      <c r="P163" s="2"/>
    </row>
    <row r="164" spans="2:16" x14ac:dyDescent="0.2">
      <c r="B164" s="9"/>
      <c r="C164" s="2" t="s">
        <v>118</v>
      </c>
      <c r="D164" s="2"/>
      <c r="E164" s="2"/>
      <c r="F164" s="2"/>
      <c r="G164" s="2"/>
      <c r="H164" s="2"/>
      <c r="J164" s="2"/>
      <c r="K164" s="2"/>
      <c r="L164" s="2"/>
      <c r="M164" s="2"/>
      <c r="N164" s="2"/>
      <c r="O164" s="2"/>
      <c r="P164" s="2"/>
    </row>
    <row r="165" spans="2:16" x14ac:dyDescent="0.2">
      <c r="B165" s="9"/>
      <c r="C165" s="17" t="s">
        <v>119</v>
      </c>
      <c r="D165" s="2"/>
      <c r="E165" s="2"/>
      <c r="F165" s="2"/>
      <c r="G165" s="2"/>
      <c r="H165" s="2"/>
      <c r="J165" s="2"/>
      <c r="K165" s="2"/>
      <c r="L165" s="2"/>
      <c r="M165" s="2"/>
      <c r="N165" s="2"/>
      <c r="O165" s="2"/>
      <c r="P165" s="2"/>
    </row>
    <row r="166" spans="2:16" x14ac:dyDescent="0.2">
      <c r="B166" s="9"/>
    </row>
    <row r="167" spans="2:16" x14ac:dyDescent="0.2">
      <c r="B167" s="9"/>
    </row>
    <row r="168" spans="2:16" x14ac:dyDescent="0.2">
      <c r="B168" s="9"/>
    </row>
    <row r="169" spans="2:16" x14ac:dyDescent="0.2">
      <c r="B169" s="9"/>
    </row>
    <row r="170" spans="2:16" x14ac:dyDescent="0.2">
      <c r="B170" s="9"/>
    </row>
    <row r="171" spans="2:16" x14ac:dyDescent="0.2">
      <c r="B171" s="9"/>
    </row>
    <row r="172" spans="2:16" x14ac:dyDescent="0.2">
      <c r="B172" s="9"/>
    </row>
    <row r="173" spans="2:16" x14ac:dyDescent="0.2">
      <c r="B173" s="9"/>
    </row>
    <row r="174" spans="2:16" x14ac:dyDescent="0.2">
      <c r="B174" s="9"/>
    </row>
    <row r="175" spans="2:16" x14ac:dyDescent="0.2">
      <c r="B175" s="9"/>
    </row>
    <row r="176" spans="2:16" x14ac:dyDescent="0.2">
      <c r="B176" s="9"/>
    </row>
    <row r="177" spans="2:2" x14ac:dyDescent="0.2">
      <c r="B177" s="9"/>
    </row>
    <row r="178" spans="2:2" x14ac:dyDescent="0.2">
      <c r="B178" s="9"/>
    </row>
    <row r="179" spans="2:2" x14ac:dyDescent="0.2">
      <c r="B179" s="9"/>
    </row>
    <row r="180" spans="2:2" x14ac:dyDescent="0.2">
      <c r="B180" s="9"/>
    </row>
    <row r="181" spans="2:2" x14ac:dyDescent="0.2">
      <c r="B181" s="9"/>
    </row>
    <row r="182" spans="2:2" x14ac:dyDescent="0.2">
      <c r="B182" s="9"/>
    </row>
    <row r="183" spans="2:2" x14ac:dyDescent="0.2">
      <c r="B183" s="9"/>
    </row>
    <row r="184" spans="2:2" x14ac:dyDescent="0.2">
      <c r="B184" s="9"/>
    </row>
    <row r="185" spans="2:2" x14ac:dyDescent="0.2">
      <c r="B185" s="9"/>
    </row>
    <row r="186" spans="2:2" x14ac:dyDescent="0.2">
      <c r="B186" s="9"/>
    </row>
    <row r="187" spans="2:2" x14ac:dyDescent="0.2">
      <c r="B187" s="9"/>
    </row>
    <row r="188" spans="2:2" x14ac:dyDescent="0.2">
      <c r="B188" s="9"/>
    </row>
    <row r="189" spans="2:2" x14ac:dyDescent="0.2">
      <c r="B189" s="9"/>
    </row>
    <row r="190" spans="2:2" x14ac:dyDescent="0.2">
      <c r="B190" s="9"/>
    </row>
    <row r="191" spans="2:2" x14ac:dyDescent="0.2">
      <c r="B191" s="9"/>
    </row>
    <row r="192" spans="2:2" x14ac:dyDescent="0.2">
      <c r="B192" s="9"/>
    </row>
    <row r="193" spans="2:2" x14ac:dyDescent="0.2">
      <c r="B193" s="9"/>
    </row>
    <row r="194" spans="2:2" x14ac:dyDescent="0.2">
      <c r="B194" s="9"/>
    </row>
    <row r="195" spans="2:2" x14ac:dyDescent="0.2">
      <c r="B195" s="9"/>
    </row>
    <row r="196" spans="2:2" x14ac:dyDescent="0.2">
      <c r="B196" s="9"/>
    </row>
    <row r="197" spans="2:2" x14ac:dyDescent="0.2">
      <c r="B197" s="9"/>
    </row>
    <row r="198" spans="2:2" x14ac:dyDescent="0.2">
      <c r="B198" s="9"/>
    </row>
    <row r="199" spans="2:2" x14ac:dyDescent="0.2">
      <c r="B199" s="9"/>
    </row>
    <row r="200" spans="2:2" x14ac:dyDescent="0.2">
      <c r="B200" s="9"/>
    </row>
    <row r="201" spans="2:2" x14ac:dyDescent="0.2">
      <c r="B201" s="9"/>
    </row>
    <row r="202" spans="2:2" x14ac:dyDescent="0.2">
      <c r="B202" s="9"/>
    </row>
    <row r="203" spans="2:2" x14ac:dyDescent="0.2">
      <c r="B203" s="9"/>
    </row>
    <row r="204" spans="2:2" x14ac:dyDescent="0.2">
      <c r="B204" s="9"/>
    </row>
    <row r="205" spans="2:2" x14ac:dyDescent="0.2">
      <c r="B205" s="9"/>
    </row>
    <row r="206" spans="2:2" x14ac:dyDescent="0.2">
      <c r="B206" s="9"/>
    </row>
    <row r="207" spans="2:2" x14ac:dyDescent="0.2">
      <c r="B207" s="9"/>
    </row>
    <row r="208" spans="2:2" x14ac:dyDescent="0.2">
      <c r="B208" s="9"/>
    </row>
    <row r="209" spans="2:2" x14ac:dyDescent="0.2">
      <c r="B209" s="9"/>
    </row>
    <row r="210" spans="2:2" x14ac:dyDescent="0.2">
      <c r="B210" s="9"/>
    </row>
    <row r="211" spans="2:2" x14ac:dyDescent="0.2">
      <c r="B211" s="9"/>
    </row>
    <row r="212" spans="2:2" x14ac:dyDescent="0.2">
      <c r="B212" s="9"/>
    </row>
    <row r="213" spans="2:2" x14ac:dyDescent="0.2">
      <c r="B213" s="9"/>
    </row>
    <row r="214" spans="2:2" x14ac:dyDescent="0.2">
      <c r="B214" s="9"/>
    </row>
    <row r="215" spans="2:2" x14ac:dyDescent="0.2">
      <c r="B215" s="9"/>
    </row>
    <row r="216" spans="2:2" x14ac:dyDescent="0.2">
      <c r="B216" s="9"/>
    </row>
    <row r="217" spans="2:2" x14ac:dyDescent="0.2">
      <c r="B217" s="9"/>
    </row>
    <row r="218" spans="2:2" x14ac:dyDescent="0.2">
      <c r="B218" s="9"/>
    </row>
    <row r="219" spans="2:2" x14ac:dyDescent="0.2">
      <c r="B219" s="9"/>
    </row>
    <row r="220" spans="2:2" x14ac:dyDescent="0.2">
      <c r="B220" s="9"/>
    </row>
    <row r="221" spans="2:2" x14ac:dyDescent="0.2">
      <c r="B221" s="9"/>
    </row>
    <row r="222" spans="2:2" x14ac:dyDescent="0.2">
      <c r="B222" s="9"/>
    </row>
    <row r="223" spans="2:2" x14ac:dyDescent="0.2">
      <c r="B223" s="9"/>
    </row>
    <row r="224" spans="2:2" x14ac:dyDescent="0.2">
      <c r="B224" s="9"/>
    </row>
    <row r="225" spans="2:2" x14ac:dyDescent="0.2">
      <c r="B225" s="9"/>
    </row>
    <row r="226" spans="2:2" x14ac:dyDescent="0.2">
      <c r="B226" s="9"/>
    </row>
    <row r="227" spans="2:2" x14ac:dyDescent="0.2">
      <c r="B227" s="9"/>
    </row>
    <row r="228" spans="2:2" x14ac:dyDescent="0.2">
      <c r="B228" s="9"/>
    </row>
    <row r="229" spans="2:2" x14ac:dyDescent="0.2">
      <c r="B229" s="9"/>
    </row>
    <row r="230" spans="2:2" x14ac:dyDescent="0.2">
      <c r="B230" s="9"/>
    </row>
    <row r="231" spans="2:2" x14ac:dyDescent="0.2">
      <c r="B231" s="9"/>
    </row>
    <row r="232" spans="2:2" x14ac:dyDescent="0.2">
      <c r="B232" s="9"/>
    </row>
    <row r="233" spans="2:2" x14ac:dyDescent="0.2">
      <c r="B233" s="9"/>
    </row>
    <row r="234" spans="2:2" x14ac:dyDescent="0.2">
      <c r="B234" s="9"/>
    </row>
    <row r="235" spans="2:2" x14ac:dyDescent="0.2">
      <c r="B235" s="9"/>
    </row>
    <row r="236" spans="2:2" x14ac:dyDescent="0.2">
      <c r="B236" s="9"/>
    </row>
    <row r="237" spans="2:2" x14ac:dyDescent="0.2">
      <c r="B237" s="9"/>
    </row>
    <row r="238" spans="2:2" x14ac:dyDescent="0.2">
      <c r="B238" s="9"/>
    </row>
    <row r="239" spans="2:2" x14ac:dyDescent="0.2">
      <c r="B239" s="9"/>
    </row>
    <row r="240" spans="2:2" x14ac:dyDescent="0.2">
      <c r="B240" s="9"/>
    </row>
    <row r="241" spans="2:2" x14ac:dyDescent="0.2">
      <c r="B241" s="9"/>
    </row>
    <row r="242" spans="2:2" x14ac:dyDescent="0.2">
      <c r="B242" s="9"/>
    </row>
    <row r="243" spans="2:2" x14ac:dyDescent="0.2">
      <c r="B243" s="9"/>
    </row>
    <row r="244" spans="2:2" x14ac:dyDescent="0.2">
      <c r="B244" s="9"/>
    </row>
    <row r="245" spans="2:2" x14ac:dyDescent="0.2">
      <c r="B245" s="9"/>
    </row>
    <row r="246" spans="2:2" x14ac:dyDescent="0.2">
      <c r="B246" s="9"/>
    </row>
    <row r="247" spans="2:2" x14ac:dyDescent="0.2">
      <c r="B247" s="9"/>
    </row>
    <row r="248" spans="2:2" x14ac:dyDescent="0.2">
      <c r="B248" s="9"/>
    </row>
    <row r="249" spans="2:2" x14ac:dyDescent="0.2">
      <c r="B249" s="9"/>
    </row>
    <row r="250" spans="2:2" x14ac:dyDescent="0.2">
      <c r="B250" s="9"/>
    </row>
    <row r="251" spans="2:2" x14ac:dyDescent="0.2">
      <c r="B251" s="9"/>
    </row>
    <row r="252" spans="2:2" x14ac:dyDescent="0.2">
      <c r="B252" s="9"/>
    </row>
    <row r="253" spans="2:2" x14ac:dyDescent="0.2">
      <c r="B253" s="9"/>
    </row>
    <row r="254" spans="2:2" x14ac:dyDescent="0.2">
      <c r="B254" s="9"/>
    </row>
    <row r="255" spans="2:2" x14ac:dyDescent="0.2">
      <c r="B255" s="9"/>
    </row>
    <row r="256" spans="2:2" x14ac:dyDescent="0.2">
      <c r="B256" s="9"/>
    </row>
    <row r="257" spans="2:2" x14ac:dyDescent="0.2">
      <c r="B257" s="9"/>
    </row>
    <row r="258" spans="2:2" x14ac:dyDescent="0.2">
      <c r="B258" s="9"/>
    </row>
    <row r="259" spans="2:2" x14ac:dyDescent="0.2">
      <c r="B259" s="9"/>
    </row>
    <row r="260" spans="2:2" x14ac:dyDescent="0.2">
      <c r="B260" s="9"/>
    </row>
    <row r="261" spans="2:2" x14ac:dyDescent="0.2">
      <c r="B261" s="9"/>
    </row>
    <row r="262" spans="2:2" x14ac:dyDescent="0.2">
      <c r="B262" s="9"/>
    </row>
    <row r="263" spans="2:2" x14ac:dyDescent="0.2">
      <c r="B263" s="9"/>
    </row>
    <row r="264" spans="2:2" x14ac:dyDescent="0.2">
      <c r="B264" s="9"/>
    </row>
    <row r="265" spans="2:2" x14ac:dyDescent="0.2">
      <c r="B265" s="9"/>
    </row>
    <row r="266" spans="2:2" x14ac:dyDescent="0.2">
      <c r="B266" s="9"/>
    </row>
    <row r="267" spans="2:2" x14ac:dyDescent="0.2">
      <c r="B267" s="9"/>
    </row>
    <row r="268" spans="2:2" x14ac:dyDescent="0.2">
      <c r="B268" s="9"/>
    </row>
    <row r="269" spans="2:2" x14ac:dyDescent="0.2">
      <c r="B269" s="9"/>
    </row>
    <row r="270" spans="2:2" x14ac:dyDescent="0.2">
      <c r="B270" s="9"/>
    </row>
    <row r="271" spans="2:2" x14ac:dyDescent="0.2">
      <c r="B271" s="9"/>
    </row>
    <row r="272" spans="2:2" x14ac:dyDescent="0.2">
      <c r="B272" s="9"/>
    </row>
    <row r="273" spans="2:2" x14ac:dyDescent="0.2">
      <c r="B273" s="9"/>
    </row>
    <row r="274" spans="2:2" x14ac:dyDescent="0.2">
      <c r="B274" s="9"/>
    </row>
    <row r="275" spans="2:2" x14ac:dyDescent="0.2">
      <c r="B275" s="9"/>
    </row>
    <row r="276" spans="2:2" x14ac:dyDescent="0.2">
      <c r="B276" s="9"/>
    </row>
    <row r="277" spans="2:2" x14ac:dyDescent="0.2">
      <c r="B277" s="9"/>
    </row>
    <row r="278" spans="2:2" x14ac:dyDescent="0.2">
      <c r="B278" s="9"/>
    </row>
    <row r="279" spans="2:2" x14ac:dyDescent="0.2">
      <c r="B279" s="9"/>
    </row>
    <row r="280" spans="2:2" x14ac:dyDescent="0.2">
      <c r="B280" s="9"/>
    </row>
    <row r="281" spans="2:2" x14ac:dyDescent="0.2">
      <c r="B281" s="9"/>
    </row>
    <row r="282" spans="2:2" x14ac:dyDescent="0.2">
      <c r="B282" s="9"/>
    </row>
    <row r="283" spans="2:2" x14ac:dyDescent="0.2">
      <c r="B283" s="9"/>
    </row>
    <row r="284" spans="2:2" x14ac:dyDescent="0.2">
      <c r="B284" s="9"/>
    </row>
    <row r="285" spans="2:2" x14ac:dyDescent="0.2">
      <c r="B285" s="9"/>
    </row>
    <row r="286" spans="2:2" x14ac:dyDescent="0.2">
      <c r="B286" s="9"/>
    </row>
    <row r="287" spans="2:2" x14ac:dyDescent="0.2">
      <c r="B287" s="9"/>
    </row>
    <row r="288" spans="2:2" x14ac:dyDescent="0.2">
      <c r="B288" s="9"/>
    </row>
    <row r="289" spans="2:2" x14ac:dyDescent="0.2">
      <c r="B289" s="9"/>
    </row>
    <row r="290" spans="2:2" x14ac:dyDescent="0.2">
      <c r="B290" s="9"/>
    </row>
    <row r="291" spans="2:2" x14ac:dyDescent="0.2">
      <c r="B291" s="9"/>
    </row>
    <row r="292" spans="2:2" x14ac:dyDescent="0.2">
      <c r="B292" s="9"/>
    </row>
    <row r="293" spans="2:2" x14ac:dyDescent="0.2">
      <c r="B293" s="9"/>
    </row>
    <row r="294" spans="2:2" x14ac:dyDescent="0.2">
      <c r="B294" s="9"/>
    </row>
    <row r="295" spans="2:2" x14ac:dyDescent="0.2">
      <c r="B295" s="9"/>
    </row>
    <row r="296" spans="2:2" x14ac:dyDescent="0.2">
      <c r="B296" s="9"/>
    </row>
    <row r="297" spans="2:2" x14ac:dyDescent="0.2">
      <c r="B297" s="9"/>
    </row>
    <row r="298" spans="2:2" x14ac:dyDescent="0.2">
      <c r="B298" s="9"/>
    </row>
    <row r="299" spans="2:2" x14ac:dyDescent="0.2">
      <c r="B299" s="9"/>
    </row>
    <row r="300" spans="2:2" x14ac:dyDescent="0.2">
      <c r="B300" s="9"/>
    </row>
    <row r="301" spans="2:2" x14ac:dyDescent="0.2">
      <c r="B301" s="9"/>
    </row>
    <row r="302" spans="2:2" x14ac:dyDescent="0.2">
      <c r="B302" s="9"/>
    </row>
    <row r="303" spans="2:2" x14ac:dyDescent="0.2">
      <c r="B303" s="9"/>
    </row>
    <row r="304" spans="2:2" x14ac:dyDescent="0.2">
      <c r="B304" s="9"/>
    </row>
    <row r="305" spans="2:2" x14ac:dyDescent="0.2">
      <c r="B305" s="9"/>
    </row>
    <row r="306" spans="2:2" x14ac:dyDescent="0.2">
      <c r="B306" s="9"/>
    </row>
    <row r="307" spans="2:2" x14ac:dyDescent="0.2">
      <c r="B307" s="9"/>
    </row>
    <row r="308" spans="2:2" x14ac:dyDescent="0.2">
      <c r="B308" s="9"/>
    </row>
    <row r="309" spans="2:2" x14ac:dyDescent="0.2">
      <c r="B309" s="9"/>
    </row>
    <row r="310" spans="2:2" x14ac:dyDescent="0.2">
      <c r="B310" s="9"/>
    </row>
    <row r="311" spans="2:2" x14ac:dyDescent="0.2">
      <c r="B311" s="9"/>
    </row>
    <row r="312" spans="2:2" x14ac:dyDescent="0.2">
      <c r="B312" s="9"/>
    </row>
    <row r="313" spans="2:2" x14ac:dyDescent="0.2">
      <c r="B313" s="9"/>
    </row>
    <row r="314" spans="2:2" x14ac:dyDescent="0.2">
      <c r="B314" s="9"/>
    </row>
    <row r="315" spans="2:2" x14ac:dyDescent="0.2">
      <c r="B315" s="9"/>
    </row>
    <row r="316" spans="2:2" x14ac:dyDescent="0.2">
      <c r="B316" s="9"/>
    </row>
    <row r="317" spans="2:2" x14ac:dyDescent="0.2">
      <c r="B317" s="9"/>
    </row>
    <row r="318" spans="2:2" x14ac:dyDescent="0.2">
      <c r="B318" s="9"/>
    </row>
    <row r="319" spans="2:2" x14ac:dyDescent="0.2">
      <c r="B319" s="9"/>
    </row>
    <row r="320" spans="2:2" x14ac:dyDescent="0.2">
      <c r="B320" s="9"/>
    </row>
    <row r="321" spans="2:2" x14ac:dyDescent="0.2">
      <c r="B321" s="9"/>
    </row>
    <row r="322" spans="2:2" x14ac:dyDescent="0.2">
      <c r="B322" s="9"/>
    </row>
    <row r="323" spans="2:2" x14ac:dyDescent="0.2">
      <c r="B323" s="9"/>
    </row>
    <row r="324" spans="2:2" x14ac:dyDescent="0.2">
      <c r="B324" s="9"/>
    </row>
    <row r="325" spans="2:2" x14ac:dyDescent="0.2">
      <c r="B325" s="9"/>
    </row>
    <row r="326" spans="2:2" x14ac:dyDescent="0.2">
      <c r="B326" s="9"/>
    </row>
    <row r="327" spans="2:2" x14ac:dyDescent="0.2">
      <c r="B327" s="9"/>
    </row>
    <row r="328" spans="2:2" x14ac:dyDescent="0.2">
      <c r="B328" s="9"/>
    </row>
    <row r="329" spans="2:2" x14ac:dyDescent="0.2">
      <c r="B329" s="9"/>
    </row>
    <row r="330" spans="2:2" x14ac:dyDescent="0.2">
      <c r="B330" s="9"/>
    </row>
    <row r="331" spans="2:2" x14ac:dyDescent="0.2">
      <c r="B331" s="9"/>
    </row>
    <row r="332" spans="2:2" x14ac:dyDescent="0.2">
      <c r="B332" s="9"/>
    </row>
    <row r="333" spans="2:2" x14ac:dyDescent="0.2">
      <c r="B333" s="9"/>
    </row>
    <row r="334" spans="2:2" x14ac:dyDescent="0.2">
      <c r="B334" s="9"/>
    </row>
    <row r="335" spans="2:2" x14ac:dyDescent="0.2">
      <c r="B335" s="9"/>
    </row>
    <row r="336" spans="2:2" x14ac:dyDescent="0.2">
      <c r="B336" s="9"/>
    </row>
    <row r="337" spans="2:2" x14ac:dyDescent="0.2">
      <c r="B337" s="9"/>
    </row>
    <row r="338" spans="2:2" x14ac:dyDescent="0.2">
      <c r="B338" s="9"/>
    </row>
    <row r="339" spans="2:2" x14ac:dyDescent="0.2">
      <c r="B339" s="9"/>
    </row>
    <row r="340" spans="2:2" x14ac:dyDescent="0.2">
      <c r="B340" s="9"/>
    </row>
    <row r="341" spans="2:2" x14ac:dyDescent="0.2">
      <c r="B341" s="9"/>
    </row>
    <row r="342" spans="2:2" x14ac:dyDescent="0.2">
      <c r="B342" s="9"/>
    </row>
    <row r="343" spans="2:2" x14ac:dyDescent="0.2">
      <c r="B343" s="9"/>
    </row>
    <row r="344" spans="2:2" x14ac:dyDescent="0.2">
      <c r="B344" s="9"/>
    </row>
    <row r="345" spans="2:2" x14ac:dyDescent="0.2">
      <c r="B345" s="9"/>
    </row>
    <row r="346" spans="2:2" x14ac:dyDescent="0.2">
      <c r="B346" s="9"/>
    </row>
    <row r="347" spans="2:2" x14ac:dyDescent="0.2">
      <c r="B347" s="9"/>
    </row>
    <row r="348" spans="2:2" x14ac:dyDescent="0.2">
      <c r="B348" s="9"/>
    </row>
    <row r="349" spans="2:2" x14ac:dyDescent="0.2">
      <c r="B349" s="9"/>
    </row>
    <row r="350" spans="2:2" x14ac:dyDescent="0.2">
      <c r="B350" s="9"/>
    </row>
    <row r="351" spans="2:2" x14ac:dyDescent="0.2">
      <c r="B351" s="9"/>
    </row>
    <row r="352" spans="2:2" x14ac:dyDescent="0.2">
      <c r="B352" s="9"/>
    </row>
    <row r="353" spans="2:2" x14ac:dyDescent="0.2">
      <c r="B353" s="9"/>
    </row>
    <row r="354" spans="2:2" x14ac:dyDescent="0.2">
      <c r="B354" s="9"/>
    </row>
    <row r="355" spans="2:2" x14ac:dyDescent="0.2">
      <c r="B355" s="9"/>
    </row>
    <row r="356" spans="2:2" x14ac:dyDescent="0.2">
      <c r="B356" s="9"/>
    </row>
    <row r="357" spans="2:2" x14ac:dyDescent="0.2">
      <c r="B357" s="9"/>
    </row>
    <row r="358" spans="2:2" x14ac:dyDescent="0.2">
      <c r="B358" s="9"/>
    </row>
    <row r="359" spans="2:2" x14ac:dyDescent="0.2">
      <c r="B359" s="9"/>
    </row>
    <row r="360" spans="2:2" x14ac:dyDescent="0.2">
      <c r="B360" s="9"/>
    </row>
    <row r="361" spans="2:2" x14ac:dyDescent="0.2">
      <c r="B361" s="9"/>
    </row>
    <row r="362" spans="2:2" x14ac:dyDescent="0.2">
      <c r="B362" s="9"/>
    </row>
    <row r="363" spans="2:2" x14ac:dyDescent="0.2">
      <c r="B363" s="9"/>
    </row>
    <row r="364" spans="2:2" x14ac:dyDescent="0.2">
      <c r="B364" s="9"/>
    </row>
    <row r="365" spans="2:2" x14ac:dyDescent="0.2">
      <c r="B365" s="9"/>
    </row>
    <row r="366" spans="2:2" x14ac:dyDescent="0.2">
      <c r="B366" s="9"/>
    </row>
    <row r="367" spans="2:2" x14ac:dyDescent="0.2">
      <c r="B367" s="9"/>
    </row>
    <row r="368" spans="2:2" x14ac:dyDescent="0.2">
      <c r="B368" s="9"/>
    </row>
    <row r="369" spans="2:2" x14ac:dyDescent="0.2">
      <c r="B369" s="9"/>
    </row>
    <row r="370" spans="2:2" x14ac:dyDescent="0.2">
      <c r="B370" s="9"/>
    </row>
    <row r="371" spans="2:2" x14ac:dyDescent="0.2">
      <c r="B371" s="9"/>
    </row>
    <row r="372" spans="2:2" x14ac:dyDescent="0.2">
      <c r="B372" s="9"/>
    </row>
    <row r="373" spans="2:2" x14ac:dyDescent="0.2">
      <c r="B373" s="9"/>
    </row>
    <row r="374" spans="2:2" x14ac:dyDescent="0.2">
      <c r="B374" s="9"/>
    </row>
    <row r="375" spans="2:2" x14ac:dyDescent="0.2">
      <c r="B375" s="9"/>
    </row>
    <row r="376" spans="2:2" x14ac:dyDescent="0.2">
      <c r="B376" s="9"/>
    </row>
    <row r="377" spans="2:2" x14ac:dyDescent="0.2">
      <c r="B377" s="9"/>
    </row>
    <row r="378" spans="2:2" x14ac:dyDescent="0.2">
      <c r="B378" s="9"/>
    </row>
    <row r="379" spans="2:2" x14ac:dyDescent="0.2">
      <c r="B379" s="9"/>
    </row>
    <row r="380" spans="2:2" x14ac:dyDescent="0.2">
      <c r="B380" s="9"/>
    </row>
    <row r="381" spans="2:2" x14ac:dyDescent="0.2">
      <c r="B381" s="9"/>
    </row>
    <row r="382" spans="2:2" x14ac:dyDescent="0.2">
      <c r="B382" s="9"/>
    </row>
    <row r="383" spans="2:2" x14ac:dyDescent="0.2">
      <c r="B383" s="9"/>
    </row>
    <row r="384" spans="2:2" x14ac:dyDescent="0.2">
      <c r="B384" s="9"/>
    </row>
    <row r="385" spans="2:2" x14ac:dyDescent="0.2">
      <c r="B385" s="9"/>
    </row>
    <row r="386" spans="2:2" x14ac:dyDescent="0.2">
      <c r="B386" s="9"/>
    </row>
    <row r="387" spans="2:2" x14ac:dyDescent="0.2">
      <c r="B387" s="9"/>
    </row>
    <row r="388" spans="2:2" x14ac:dyDescent="0.2">
      <c r="B388" s="9"/>
    </row>
    <row r="389" spans="2:2" x14ac:dyDescent="0.2">
      <c r="B389" s="9"/>
    </row>
    <row r="390" spans="2:2" x14ac:dyDescent="0.2">
      <c r="B390" s="9"/>
    </row>
    <row r="391" spans="2:2" x14ac:dyDescent="0.2">
      <c r="B391" s="9"/>
    </row>
    <row r="392" spans="2:2" x14ac:dyDescent="0.2">
      <c r="B392" s="9"/>
    </row>
    <row r="393" spans="2:2" x14ac:dyDescent="0.2">
      <c r="B393" s="9"/>
    </row>
    <row r="394" spans="2:2" x14ac:dyDescent="0.2">
      <c r="B394" s="9"/>
    </row>
    <row r="395" spans="2:2" x14ac:dyDescent="0.2">
      <c r="B395" s="9"/>
    </row>
    <row r="396" spans="2:2" x14ac:dyDescent="0.2">
      <c r="B396" s="9"/>
    </row>
    <row r="397" spans="2:2" x14ac:dyDescent="0.2">
      <c r="B397" s="9"/>
    </row>
    <row r="398" spans="2:2" x14ac:dyDescent="0.2">
      <c r="B398" s="9"/>
    </row>
    <row r="399" spans="2:2" x14ac:dyDescent="0.2">
      <c r="B399" s="9"/>
    </row>
    <row r="400" spans="2:2" x14ac:dyDescent="0.2">
      <c r="B400" s="9"/>
    </row>
    <row r="401" spans="2:2" x14ac:dyDescent="0.2">
      <c r="B401" s="9"/>
    </row>
    <row r="402" spans="2:2" x14ac:dyDescent="0.2">
      <c r="B402" s="9"/>
    </row>
    <row r="403" spans="2:2" x14ac:dyDescent="0.2">
      <c r="B403" s="9"/>
    </row>
    <row r="404" spans="2:2" x14ac:dyDescent="0.2">
      <c r="B404" s="9"/>
    </row>
  </sheetData>
  <sheetProtection formatCells="0" formatRows="0" insertRows="0" insertHyperlinks="0" deleteRows="0" selectLockedCells="1"/>
  <mergeCells count="98">
    <mergeCell ref="J44:P44"/>
    <mergeCell ref="J45:P45"/>
    <mergeCell ref="J46:P46"/>
    <mergeCell ref="J47:P47"/>
    <mergeCell ref="J53:P53"/>
    <mergeCell ref="J52:P52"/>
    <mergeCell ref="J48:P48"/>
    <mergeCell ref="J49:P49"/>
    <mergeCell ref="J50:P50"/>
    <mergeCell ref="J51:P51"/>
    <mergeCell ref="J31:P31"/>
    <mergeCell ref="J32:P32"/>
    <mergeCell ref="J41:P41"/>
    <mergeCell ref="J42:P42"/>
    <mergeCell ref="J43:P43"/>
    <mergeCell ref="J33:P33"/>
    <mergeCell ref="J34:P34"/>
    <mergeCell ref="J35:P35"/>
    <mergeCell ref="J36:P36"/>
    <mergeCell ref="J37:P37"/>
    <mergeCell ref="J38:P38"/>
    <mergeCell ref="J39:P39"/>
    <mergeCell ref="J40:P40"/>
    <mergeCell ref="B12:C12"/>
    <mergeCell ref="D12:E12"/>
    <mergeCell ref="B1:Q1"/>
    <mergeCell ref="B2:Q2"/>
    <mergeCell ref="B4:C4"/>
    <mergeCell ref="B5:C5"/>
    <mergeCell ref="G5:J5"/>
    <mergeCell ref="B6:C6"/>
    <mergeCell ref="D6:O6"/>
    <mergeCell ref="B8:P8"/>
    <mergeCell ref="B10:C10"/>
    <mergeCell ref="D10:E10"/>
    <mergeCell ref="B11:C11"/>
    <mergeCell ref="D11:E11"/>
    <mergeCell ref="J29:P29"/>
    <mergeCell ref="J30:P30"/>
    <mergeCell ref="B13:C13"/>
    <mergeCell ref="D13:E13"/>
    <mergeCell ref="G13:O16"/>
    <mergeCell ref="B14:C14"/>
    <mergeCell ref="D14:E14"/>
    <mergeCell ref="B15:C15"/>
    <mergeCell ref="D15:E15"/>
    <mergeCell ref="B16:C16"/>
    <mergeCell ref="D16:E16"/>
    <mergeCell ref="J24:P24"/>
    <mergeCell ref="J25:P25"/>
    <mergeCell ref="J26:P26"/>
    <mergeCell ref="J27:P27"/>
    <mergeCell ref="J28:P28"/>
    <mergeCell ref="B17:C17"/>
    <mergeCell ref="D17:E17"/>
    <mergeCell ref="B20:P20"/>
    <mergeCell ref="J22:P22"/>
    <mergeCell ref="J23:P23"/>
    <mergeCell ref="B73:P73"/>
    <mergeCell ref="J60:P60"/>
    <mergeCell ref="J61:P61"/>
    <mergeCell ref="J62:P62"/>
    <mergeCell ref="N75:P75"/>
    <mergeCell ref="J67:P67"/>
    <mergeCell ref="J63:P63"/>
    <mergeCell ref="J64:P64"/>
    <mergeCell ref="J65:P65"/>
    <mergeCell ref="J66:P66"/>
    <mergeCell ref="J68:P68"/>
    <mergeCell ref="J69:P69"/>
    <mergeCell ref="J70:P70"/>
    <mergeCell ref="N81:P81"/>
    <mergeCell ref="N76:P76"/>
    <mergeCell ref="N77:P77"/>
    <mergeCell ref="B79:P79"/>
    <mergeCell ref="N89:P89"/>
    <mergeCell ref="N98:P98"/>
    <mergeCell ref="N88:P88"/>
    <mergeCell ref="N82:P82"/>
    <mergeCell ref="N83:P83"/>
    <mergeCell ref="N84:P84"/>
    <mergeCell ref="N85:P85"/>
    <mergeCell ref="N86:P86"/>
    <mergeCell ref="N87:P87"/>
    <mergeCell ref="N90:P90"/>
    <mergeCell ref="N91:P91"/>
    <mergeCell ref="N92:P92"/>
    <mergeCell ref="N93:P93"/>
    <mergeCell ref="N94:P94"/>
    <mergeCell ref="N95:P95"/>
    <mergeCell ref="N97:P97"/>
    <mergeCell ref="N96:P96"/>
    <mergeCell ref="J56:P56"/>
    <mergeCell ref="J57:P57"/>
    <mergeCell ref="J58:P58"/>
    <mergeCell ref="J59:P59"/>
    <mergeCell ref="J54:P54"/>
    <mergeCell ref="J55:P55"/>
  </mergeCells>
  <conditionalFormatting sqref="H76 H82:H98">
    <cfRule type="cellIs" dxfId="1" priority="2" stopIfTrue="1" operator="equal">
      <formula>0</formula>
    </cfRule>
  </conditionalFormatting>
  <conditionalFormatting sqref="G76 G82:G98">
    <cfRule type="cellIs" dxfId="0" priority="1" stopIfTrue="1" operator="equal">
      <formula>1</formula>
    </cfRule>
  </conditionalFormatting>
  <dataValidations count="7">
    <dataValidation type="list" allowBlank="1" showInputMessage="1" showErrorMessage="1" sqref="WVT983084:WVT983091 L82:L97 WLX983084:WLX983091 WCB983084:WCB983091 VSF983084:VSF983091 VIJ983084:VIJ983091 UYN983084:UYN983091 UOR983084:UOR983091 UEV983084:UEV983091 TUZ983084:TUZ983091 TLD983084:TLD983091 TBH983084:TBH983091 SRL983084:SRL983091 SHP983084:SHP983091 RXT983084:RXT983091 RNX983084:RNX983091 REB983084:REB983091 QUF983084:QUF983091 QKJ983084:QKJ983091 QAN983084:QAN983091 PQR983084:PQR983091 PGV983084:PGV983091 OWZ983084:OWZ983091 OND983084:OND983091 ODH983084:ODH983091 NTL983084:NTL983091 NJP983084:NJP983091 MZT983084:MZT983091 MPX983084:MPX983091 MGB983084:MGB983091 LWF983084:LWF983091 LMJ983084:LMJ983091 LCN983084:LCN983091 KSR983084:KSR983091 KIV983084:KIV983091 JYZ983084:JYZ983091 JPD983084:JPD983091 JFH983084:JFH983091 IVL983084:IVL983091 ILP983084:ILP983091 IBT983084:IBT983091 HRX983084:HRX983091 HIB983084:HIB983091 GYF983084:GYF983091 GOJ983084:GOJ983091 GEN983084:GEN983091 FUR983084:FUR983091 FKV983084:FKV983091 FAZ983084:FAZ983091 ERD983084:ERD983091 EHH983084:EHH983091 DXL983084:DXL983091 DNP983084:DNP983091 DDT983084:DDT983091 CTX983084:CTX983091 CKB983084:CKB983091 CAF983084:CAF983091 BQJ983084:BQJ983091 BGN983084:BGN983091 AWR983084:AWR983091 AMV983084:AMV983091 ACZ983084:ACZ983091 TD983084:TD983091 JH983084:JH983091 L983084:L983091 WVT917548:WVT917555 WLX917548:WLX917555 WCB917548:WCB917555 VSF917548:VSF917555 VIJ917548:VIJ917555 UYN917548:UYN917555 UOR917548:UOR917555 UEV917548:UEV917555 TUZ917548:TUZ917555 TLD917548:TLD917555 TBH917548:TBH917555 SRL917548:SRL917555 SHP917548:SHP917555 RXT917548:RXT917555 RNX917548:RNX917555 REB917548:REB917555 QUF917548:QUF917555 QKJ917548:QKJ917555 QAN917548:QAN917555 PQR917548:PQR917555 PGV917548:PGV917555 OWZ917548:OWZ917555 OND917548:OND917555 ODH917548:ODH917555 NTL917548:NTL917555 NJP917548:NJP917555 MZT917548:MZT917555 MPX917548:MPX917555 MGB917548:MGB917555 LWF917548:LWF917555 LMJ917548:LMJ917555 LCN917548:LCN917555 KSR917548:KSR917555 KIV917548:KIV917555 JYZ917548:JYZ917555 JPD917548:JPD917555 JFH917548:JFH917555 IVL917548:IVL917555 ILP917548:ILP917555 IBT917548:IBT917555 HRX917548:HRX917555 HIB917548:HIB917555 GYF917548:GYF917555 GOJ917548:GOJ917555 GEN917548:GEN917555 FUR917548:FUR917555 FKV917548:FKV917555 FAZ917548:FAZ917555 ERD917548:ERD917555 EHH917548:EHH917555 DXL917548:DXL917555 DNP917548:DNP917555 DDT917548:DDT917555 CTX917548:CTX917555 CKB917548:CKB917555 CAF917548:CAF917555 BQJ917548:BQJ917555 BGN917548:BGN917555 AWR917548:AWR917555 AMV917548:AMV917555 ACZ917548:ACZ917555 TD917548:TD917555 JH917548:JH917555 L917548:L917555 WVT852012:WVT852019 WLX852012:WLX852019 WCB852012:WCB852019 VSF852012:VSF852019 VIJ852012:VIJ852019 UYN852012:UYN852019 UOR852012:UOR852019 UEV852012:UEV852019 TUZ852012:TUZ852019 TLD852012:TLD852019 TBH852012:TBH852019 SRL852012:SRL852019 SHP852012:SHP852019 RXT852012:RXT852019 RNX852012:RNX852019 REB852012:REB852019 QUF852012:QUF852019 QKJ852012:QKJ852019 QAN852012:QAN852019 PQR852012:PQR852019 PGV852012:PGV852019 OWZ852012:OWZ852019 OND852012:OND852019 ODH852012:ODH852019 NTL852012:NTL852019 NJP852012:NJP852019 MZT852012:MZT852019 MPX852012:MPX852019 MGB852012:MGB852019 LWF852012:LWF852019 LMJ852012:LMJ852019 LCN852012:LCN852019 KSR852012:KSR852019 KIV852012:KIV852019 JYZ852012:JYZ852019 JPD852012:JPD852019 JFH852012:JFH852019 IVL852012:IVL852019 ILP852012:ILP852019 IBT852012:IBT852019 HRX852012:HRX852019 HIB852012:HIB852019 GYF852012:GYF852019 GOJ852012:GOJ852019 GEN852012:GEN852019 FUR852012:FUR852019 FKV852012:FKV852019 FAZ852012:FAZ852019 ERD852012:ERD852019 EHH852012:EHH852019 DXL852012:DXL852019 DNP852012:DNP852019 DDT852012:DDT852019 CTX852012:CTX852019 CKB852012:CKB852019 CAF852012:CAF852019 BQJ852012:BQJ852019 BGN852012:BGN852019 AWR852012:AWR852019 AMV852012:AMV852019 ACZ852012:ACZ852019 TD852012:TD852019 JH852012:JH852019 L852012:L852019 WVT786476:WVT786483 WLX786476:WLX786483 WCB786476:WCB786483 VSF786476:VSF786483 VIJ786476:VIJ786483 UYN786476:UYN786483 UOR786476:UOR786483 UEV786476:UEV786483 TUZ786476:TUZ786483 TLD786476:TLD786483 TBH786476:TBH786483 SRL786476:SRL786483 SHP786476:SHP786483 RXT786476:RXT786483 RNX786476:RNX786483 REB786476:REB786483 QUF786476:QUF786483 QKJ786476:QKJ786483 QAN786476:QAN786483 PQR786476:PQR786483 PGV786476:PGV786483 OWZ786476:OWZ786483 OND786476:OND786483 ODH786476:ODH786483 NTL786476:NTL786483 NJP786476:NJP786483 MZT786476:MZT786483 MPX786476:MPX786483 MGB786476:MGB786483 LWF786476:LWF786483 LMJ786476:LMJ786483 LCN786476:LCN786483 KSR786476:KSR786483 KIV786476:KIV786483 JYZ786476:JYZ786483 JPD786476:JPD786483 JFH786476:JFH786483 IVL786476:IVL786483 ILP786476:ILP786483 IBT786476:IBT786483 HRX786476:HRX786483 HIB786476:HIB786483 GYF786476:GYF786483 GOJ786476:GOJ786483 GEN786476:GEN786483 FUR786476:FUR786483 FKV786476:FKV786483 FAZ786476:FAZ786483 ERD786476:ERD786483 EHH786476:EHH786483 DXL786476:DXL786483 DNP786476:DNP786483 DDT786476:DDT786483 CTX786476:CTX786483 CKB786476:CKB786483 CAF786476:CAF786483 BQJ786476:BQJ786483 BGN786476:BGN786483 AWR786476:AWR786483 AMV786476:AMV786483 ACZ786476:ACZ786483 TD786476:TD786483 JH786476:JH786483 L786476:L786483 WVT720940:WVT720947 WLX720940:WLX720947 WCB720940:WCB720947 VSF720940:VSF720947 VIJ720940:VIJ720947 UYN720940:UYN720947 UOR720940:UOR720947 UEV720940:UEV720947 TUZ720940:TUZ720947 TLD720940:TLD720947 TBH720940:TBH720947 SRL720940:SRL720947 SHP720940:SHP720947 RXT720940:RXT720947 RNX720940:RNX720947 REB720940:REB720947 QUF720940:QUF720947 QKJ720940:QKJ720947 QAN720940:QAN720947 PQR720940:PQR720947 PGV720940:PGV720947 OWZ720940:OWZ720947 OND720940:OND720947 ODH720940:ODH720947 NTL720940:NTL720947 NJP720940:NJP720947 MZT720940:MZT720947 MPX720940:MPX720947 MGB720940:MGB720947 LWF720940:LWF720947 LMJ720940:LMJ720947 LCN720940:LCN720947 KSR720940:KSR720947 KIV720940:KIV720947 JYZ720940:JYZ720947 JPD720940:JPD720947 JFH720940:JFH720947 IVL720940:IVL720947 ILP720940:ILP720947 IBT720940:IBT720947 HRX720940:HRX720947 HIB720940:HIB720947 GYF720940:GYF720947 GOJ720940:GOJ720947 GEN720940:GEN720947 FUR720940:FUR720947 FKV720940:FKV720947 FAZ720940:FAZ720947 ERD720940:ERD720947 EHH720940:EHH720947 DXL720940:DXL720947 DNP720940:DNP720947 DDT720940:DDT720947 CTX720940:CTX720947 CKB720940:CKB720947 CAF720940:CAF720947 BQJ720940:BQJ720947 BGN720940:BGN720947 AWR720940:AWR720947 AMV720940:AMV720947 ACZ720940:ACZ720947 TD720940:TD720947 JH720940:JH720947 L720940:L720947 WVT655404:WVT655411 WLX655404:WLX655411 WCB655404:WCB655411 VSF655404:VSF655411 VIJ655404:VIJ655411 UYN655404:UYN655411 UOR655404:UOR655411 UEV655404:UEV655411 TUZ655404:TUZ655411 TLD655404:TLD655411 TBH655404:TBH655411 SRL655404:SRL655411 SHP655404:SHP655411 RXT655404:RXT655411 RNX655404:RNX655411 REB655404:REB655411 QUF655404:QUF655411 QKJ655404:QKJ655411 QAN655404:QAN655411 PQR655404:PQR655411 PGV655404:PGV655411 OWZ655404:OWZ655411 OND655404:OND655411 ODH655404:ODH655411 NTL655404:NTL655411 NJP655404:NJP655411 MZT655404:MZT655411 MPX655404:MPX655411 MGB655404:MGB655411 LWF655404:LWF655411 LMJ655404:LMJ655411 LCN655404:LCN655411 KSR655404:KSR655411 KIV655404:KIV655411 JYZ655404:JYZ655411 JPD655404:JPD655411 JFH655404:JFH655411 IVL655404:IVL655411 ILP655404:ILP655411 IBT655404:IBT655411 HRX655404:HRX655411 HIB655404:HIB655411 GYF655404:GYF655411 GOJ655404:GOJ655411 GEN655404:GEN655411 FUR655404:FUR655411 FKV655404:FKV655411 FAZ655404:FAZ655411 ERD655404:ERD655411 EHH655404:EHH655411 DXL655404:DXL655411 DNP655404:DNP655411 DDT655404:DDT655411 CTX655404:CTX655411 CKB655404:CKB655411 CAF655404:CAF655411 BQJ655404:BQJ655411 BGN655404:BGN655411 AWR655404:AWR655411 AMV655404:AMV655411 ACZ655404:ACZ655411 TD655404:TD655411 JH655404:JH655411 L655404:L655411 WVT589868:WVT589875 WLX589868:WLX589875 WCB589868:WCB589875 VSF589868:VSF589875 VIJ589868:VIJ589875 UYN589868:UYN589875 UOR589868:UOR589875 UEV589868:UEV589875 TUZ589868:TUZ589875 TLD589868:TLD589875 TBH589868:TBH589875 SRL589868:SRL589875 SHP589868:SHP589875 RXT589868:RXT589875 RNX589868:RNX589875 REB589868:REB589875 QUF589868:QUF589875 QKJ589868:QKJ589875 QAN589868:QAN589875 PQR589868:PQR589875 PGV589868:PGV589875 OWZ589868:OWZ589875 OND589868:OND589875 ODH589868:ODH589875 NTL589868:NTL589875 NJP589868:NJP589875 MZT589868:MZT589875 MPX589868:MPX589875 MGB589868:MGB589875 LWF589868:LWF589875 LMJ589868:LMJ589875 LCN589868:LCN589875 KSR589868:KSR589875 KIV589868:KIV589875 JYZ589868:JYZ589875 JPD589868:JPD589875 JFH589868:JFH589875 IVL589868:IVL589875 ILP589868:ILP589875 IBT589868:IBT589875 HRX589868:HRX589875 HIB589868:HIB589875 GYF589868:GYF589875 GOJ589868:GOJ589875 GEN589868:GEN589875 FUR589868:FUR589875 FKV589868:FKV589875 FAZ589868:FAZ589875 ERD589868:ERD589875 EHH589868:EHH589875 DXL589868:DXL589875 DNP589868:DNP589875 DDT589868:DDT589875 CTX589868:CTX589875 CKB589868:CKB589875 CAF589868:CAF589875 BQJ589868:BQJ589875 BGN589868:BGN589875 AWR589868:AWR589875 AMV589868:AMV589875 ACZ589868:ACZ589875 TD589868:TD589875 JH589868:JH589875 L589868:L589875 WVT524332:WVT524339 WLX524332:WLX524339 WCB524332:WCB524339 VSF524332:VSF524339 VIJ524332:VIJ524339 UYN524332:UYN524339 UOR524332:UOR524339 UEV524332:UEV524339 TUZ524332:TUZ524339 TLD524332:TLD524339 TBH524332:TBH524339 SRL524332:SRL524339 SHP524332:SHP524339 RXT524332:RXT524339 RNX524332:RNX524339 REB524332:REB524339 QUF524332:QUF524339 QKJ524332:QKJ524339 QAN524332:QAN524339 PQR524332:PQR524339 PGV524332:PGV524339 OWZ524332:OWZ524339 OND524332:OND524339 ODH524332:ODH524339 NTL524332:NTL524339 NJP524332:NJP524339 MZT524332:MZT524339 MPX524332:MPX524339 MGB524332:MGB524339 LWF524332:LWF524339 LMJ524332:LMJ524339 LCN524332:LCN524339 KSR524332:KSR524339 KIV524332:KIV524339 JYZ524332:JYZ524339 JPD524332:JPD524339 JFH524332:JFH524339 IVL524332:IVL524339 ILP524332:ILP524339 IBT524332:IBT524339 HRX524332:HRX524339 HIB524332:HIB524339 GYF524332:GYF524339 GOJ524332:GOJ524339 GEN524332:GEN524339 FUR524332:FUR524339 FKV524332:FKV524339 FAZ524332:FAZ524339 ERD524332:ERD524339 EHH524332:EHH524339 DXL524332:DXL524339 DNP524332:DNP524339 DDT524332:DDT524339 CTX524332:CTX524339 CKB524332:CKB524339 CAF524332:CAF524339 BQJ524332:BQJ524339 BGN524332:BGN524339 AWR524332:AWR524339 AMV524332:AMV524339 ACZ524332:ACZ524339 TD524332:TD524339 JH524332:JH524339 L524332:L524339 WVT458796:WVT458803 WLX458796:WLX458803 WCB458796:WCB458803 VSF458796:VSF458803 VIJ458796:VIJ458803 UYN458796:UYN458803 UOR458796:UOR458803 UEV458796:UEV458803 TUZ458796:TUZ458803 TLD458796:TLD458803 TBH458796:TBH458803 SRL458796:SRL458803 SHP458796:SHP458803 RXT458796:RXT458803 RNX458796:RNX458803 REB458796:REB458803 QUF458796:QUF458803 QKJ458796:QKJ458803 QAN458796:QAN458803 PQR458796:PQR458803 PGV458796:PGV458803 OWZ458796:OWZ458803 OND458796:OND458803 ODH458796:ODH458803 NTL458796:NTL458803 NJP458796:NJP458803 MZT458796:MZT458803 MPX458796:MPX458803 MGB458796:MGB458803 LWF458796:LWF458803 LMJ458796:LMJ458803 LCN458796:LCN458803 KSR458796:KSR458803 KIV458796:KIV458803 JYZ458796:JYZ458803 JPD458796:JPD458803 JFH458796:JFH458803 IVL458796:IVL458803 ILP458796:ILP458803 IBT458796:IBT458803 HRX458796:HRX458803 HIB458796:HIB458803 GYF458796:GYF458803 GOJ458796:GOJ458803 GEN458796:GEN458803 FUR458796:FUR458803 FKV458796:FKV458803 FAZ458796:FAZ458803 ERD458796:ERD458803 EHH458796:EHH458803 DXL458796:DXL458803 DNP458796:DNP458803 DDT458796:DDT458803 CTX458796:CTX458803 CKB458796:CKB458803 CAF458796:CAF458803 BQJ458796:BQJ458803 BGN458796:BGN458803 AWR458796:AWR458803 AMV458796:AMV458803 ACZ458796:ACZ458803 TD458796:TD458803 JH458796:JH458803 L458796:L458803 WVT393260:WVT393267 WLX393260:WLX393267 WCB393260:WCB393267 VSF393260:VSF393267 VIJ393260:VIJ393267 UYN393260:UYN393267 UOR393260:UOR393267 UEV393260:UEV393267 TUZ393260:TUZ393267 TLD393260:TLD393267 TBH393260:TBH393267 SRL393260:SRL393267 SHP393260:SHP393267 RXT393260:RXT393267 RNX393260:RNX393267 REB393260:REB393267 QUF393260:QUF393267 QKJ393260:QKJ393267 QAN393260:QAN393267 PQR393260:PQR393267 PGV393260:PGV393267 OWZ393260:OWZ393267 OND393260:OND393267 ODH393260:ODH393267 NTL393260:NTL393267 NJP393260:NJP393267 MZT393260:MZT393267 MPX393260:MPX393267 MGB393260:MGB393267 LWF393260:LWF393267 LMJ393260:LMJ393267 LCN393260:LCN393267 KSR393260:KSR393267 KIV393260:KIV393267 JYZ393260:JYZ393267 JPD393260:JPD393267 JFH393260:JFH393267 IVL393260:IVL393267 ILP393260:ILP393267 IBT393260:IBT393267 HRX393260:HRX393267 HIB393260:HIB393267 GYF393260:GYF393267 GOJ393260:GOJ393267 GEN393260:GEN393267 FUR393260:FUR393267 FKV393260:FKV393267 FAZ393260:FAZ393267 ERD393260:ERD393267 EHH393260:EHH393267 DXL393260:DXL393267 DNP393260:DNP393267 DDT393260:DDT393267 CTX393260:CTX393267 CKB393260:CKB393267 CAF393260:CAF393267 BQJ393260:BQJ393267 BGN393260:BGN393267 AWR393260:AWR393267 AMV393260:AMV393267 ACZ393260:ACZ393267 TD393260:TD393267 JH393260:JH393267 L393260:L393267 WVT327724:WVT327731 WLX327724:WLX327731 WCB327724:WCB327731 VSF327724:VSF327731 VIJ327724:VIJ327731 UYN327724:UYN327731 UOR327724:UOR327731 UEV327724:UEV327731 TUZ327724:TUZ327731 TLD327724:TLD327731 TBH327724:TBH327731 SRL327724:SRL327731 SHP327724:SHP327731 RXT327724:RXT327731 RNX327724:RNX327731 REB327724:REB327731 QUF327724:QUF327731 QKJ327724:QKJ327731 QAN327724:QAN327731 PQR327724:PQR327731 PGV327724:PGV327731 OWZ327724:OWZ327731 OND327724:OND327731 ODH327724:ODH327731 NTL327724:NTL327731 NJP327724:NJP327731 MZT327724:MZT327731 MPX327724:MPX327731 MGB327724:MGB327731 LWF327724:LWF327731 LMJ327724:LMJ327731 LCN327724:LCN327731 KSR327724:KSR327731 KIV327724:KIV327731 JYZ327724:JYZ327731 JPD327724:JPD327731 JFH327724:JFH327731 IVL327724:IVL327731 ILP327724:ILP327731 IBT327724:IBT327731 HRX327724:HRX327731 HIB327724:HIB327731 GYF327724:GYF327731 GOJ327724:GOJ327731 GEN327724:GEN327731 FUR327724:FUR327731 FKV327724:FKV327731 FAZ327724:FAZ327731 ERD327724:ERD327731 EHH327724:EHH327731 DXL327724:DXL327731 DNP327724:DNP327731 DDT327724:DDT327731 CTX327724:CTX327731 CKB327724:CKB327731 CAF327724:CAF327731 BQJ327724:BQJ327731 BGN327724:BGN327731 AWR327724:AWR327731 AMV327724:AMV327731 ACZ327724:ACZ327731 TD327724:TD327731 JH327724:JH327731 L327724:L327731 WVT262188:WVT262195 WLX262188:WLX262195 WCB262188:WCB262195 VSF262188:VSF262195 VIJ262188:VIJ262195 UYN262188:UYN262195 UOR262188:UOR262195 UEV262188:UEV262195 TUZ262188:TUZ262195 TLD262188:TLD262195 TBH262188:TBH262195 SRL262188:SRL262195 SHP262188:SHP262195 RXT262188:RXT262195 RNX262188:RNX262195 REB262188:REB262195 QUF262188:QUF262195 QKJ262188:QKJ262195 QAN262188:QAN262195 PQR262188:PQR262195 PGV262188:PGV262195 OWZ262188:OWZ262195 OND262188:OND262195 ODH262188:ODH262195 NTL262188:NTL262195 NJP262188:NJP262195 MZT262188:MZT262195 MPX262188:MPX262195 MGB262188:MGB262195 LWF262188:LWF262195 LMJ262188:LMJ262195 LCN262188:LCN262195 KSR262188:KSR262195 KIV262188:KIV262195 JYZ262188:JYZ262195 JPD262188:JPD262195 JFH262188:JFH262195 IVL262188:IVL262195 ILP262188:ILP262195 IBT262188:IBT262195 HRX262188:HRX262195 HIB262188:HIB262195 GYF262188:GYF262195 GOJ262188:GOJ262195 GEN262188:GEN262195 FUR262188:FUR262195 FKV262188:FKV262195 FAZ262188:FAZ262195 ERD262188:ERD262195 EHH262188:EHH262195 DXL262188:DXL262195 DNP262188:DNP262195 DDT262188:DDT262195 CTX262188:CTX262195 CKB262188:CKB262195 CAF262188:CAF262195 BQJ262188:BQJ262195 BGN262188:BGN262195 AWR262188:AWR262195 AMV262188:AMV262195 ACZ262188:ACZ262195 TD262188:TD262195 JH262188:JH262195 L262188:L262195 WVT196652:WVT196659 WLX196652:WLX196659 WCB196652:WCB196659 VSF196652:VSF196659 VIJ196652:VIJ196659 UYN196652:UYN196659 UOR196652:UOR196659 UEV196652:UEV196659 TUZ196652:TUZ196659 TLD196652:TLD196659 TBH196652:TBH196659 SRL196652:SRL196659 SHP196652:SHP196659 RXT196652:RXT196659 RNX196652:RNX196659 REB196652:REB196659 QUF196652:QUF196659 QKJ196652:QKJ196659 QAN196652:QAN196659 PQR196652:PQR196659 PGV196652:PGV196659 OWZ196652:OWZ196659 OND196652:OND196659 ODH196652:ODH196659 NTL196652:NTL196659 NJP196652:NJP196659 MZT196652:MZT196659 MPX196652:MPX196659 MGB196652:MGB196659 LWF196652:LWF196659 LMJ196652:LMJ196659 LCN196652:LCN196659 KSR196652:KSR196659 KIV196652:KIV196659 JYZ196652:JYZ196659 JPD196652:JPD196659 JFH196652:JFH196659 IVL196652:IVL196659 ILP196652:ILP196659 IBT196652:IBT196659 HRX196652:HRX196659 HIB196652:HIB196659 GYF196652:GYF196659 GOJ196652:GOJ196659 GEN196652:GEN196659 FUR196652:FUR196659 FKV196652:FKV196659 FAZ196652:FAZ196659 ERD196652:ERD196659 EHH196652:EHH196659 DXL196652:DXL196659 DNP196652:DNP196659 DDT196652:DDT196659 CTX196652:CTX196659 CKB196652:CKB196659 CAF196652:CAF196659 BQJ196652:BQJ196659 BGN196652:BGN196659 AWR196652:AWR196659 AMV196652:AMV196659 ACZ196652:ACZ196659 TD196652:TD196659 JH196652:JH196659 L196652:L196659 WVT131116:WVT131123 WLX131116:WLX131123 WCB131116:WCB131123 VSF131116:VSF131123 VIJ131116:VIJ131123 UYN131116:UYN131123 UOR131116:UOR131123 UEV131116:UEV131123 TUZ131116:TUZ131123 TLD131116:TLD131123 TBH131116:TBH131123 SRL131116:SRL131123 SHP131116:SHP131123 RXT131116:RXT131123 RNX131116:RNX131123 REB131116:REB131123 QUF131116:QUF131123 QKJ131116:QKJ131123 QAN131116:QAN131123 PQR131116:PQR131123 PGV131116:PGV131123 OWZ131116:OWZ131123 OND131116:OND131123 ODH131116:ODH131123 NTL131116:NTL131123 NJP131116:NJP131123 MZT131116:MZT131123 MPX131116:MPX131123 MGB131116:MGB131123 LWF131116:LWF131123 LMJ131116:LMJ131123 LCN131116:LCN131123 KSR131116:KSR131123 KIV131116:KIV131123 JYZ131116:JYZ131123 JPD131116:JPD131123 JFH131116:JFH131123 IVL131116:IVL131123 ILP131116:ILP131123 IBT131116:IBT131123 HRX131116:HRX131123 HIB131116:HIB131123 GYF131116:GYF131123 GOJ131116:GOJ131123 GEN131116:GEN131123 FUR131116:FUR131123 FKV131116:FKV131123 FAZ131116:FAZ131123 ERD131116:ERD131123 EHH131116:EHH131123 DXL131116:DXL131123 DNP131116:DNP131123 DDT131116:DDT131123 CTX131116:CTX131123 CKB131116:CKB131123 CAF131116:CAF131123 BQJ131116:BQJ131123 BGN131116:BGN131123 AWR131116:AWR131123 AMV131116:AMV131123 ACZ131116:ACZ131123 TD131116:TD131123 JH131116:JH131123 L131116:L131123 WVT65580:WVT65587 WLX65580:WLX65587 WCB65580:WCB65587 VSF65580:VSF65587 VIJ65580:VIJ65587 UYN65580:UYN65587 UOR65580:UOR65587 UEV65580:UEV65587 TUZ65580:TUZ65587 TLD65580:TLD65587 TBH65580:TBH65587 SRL65580:SRL65587 SHP65580:SHP65587 RXT65580:RXT65587 RNX65580:RNX65587 REB65580:REB65587 QUF65580:QUF65587 QKJ65580:QKJ65587 QAN65580:QAN65587 PQR65580:PQR65587 PGV65580:PGV65587 OWZ65580:OWZ65587 OND65580:OND65587 ODH65580:ODH65587 NTL65580:NTL65587 NJP65580:NJP65587 MZT65580:MZT65587 MPX65580:MPX65587 MGB65580:MGB65587 LWF65580:LWF65587 LMJ65580:LMJ65587 LCN65580:LCN65587 KSR65580:KSR65587 KIV65580:KIV65587 JYZ65580:JYZ65587 JPD65580:JPD65587 JFH65580:JFH65587 IVL65580:IVL65587 ILP65580:ILP65587 IBT65580:IBT65587 HRX65580:HRX65587 HIB65580:HIB65587 GYF65580:GYF65587 GOJ65580:GOJ65587 GEN65580:GEN65587 FUR65580:FUR65587 FKV65580:FKV65587 FAZ65580:FAZ65587 ERD65580:ERD65587 EHH65580:EHH65587 DXL65580:DXL65587 DNP65580:DNP65587 DDT65580:DDT65587 CTX65580:CTX65587 CKB65580:CKB65587 CAF65580:CAF65587 BQJ65580:BQJ65587 BGN65580:BGN65587 AWR65580:AWR65587 AMV65580:AMV65587 ACZ65580:ACZ65587 TD65580:TD65587 JH65580:JH65587 L65580:L65587 WVT76 WLX76 WCB76 VSF76 VIJ76 UYN76 UOR76 UEV76 TUZ76 TLD76 TBH76 SRL76 SHP76 RXT76 RNX76 REB76 QUF76 QKJ76 QAN76 PQR76 PGV76 OWZ76 OND76 ODH76 NTL76 NJP76 MZT76 MPX76 MGB76 LWF76 LMJ76 LCN76 KSR76 KIV76 JYZ76 JPD76 JFH76 IVL76 ILP76 IBT76 HRX76 HIB76 GYF76 GOJ76 GEN76 FUR76 FKV76 FAZ76 ERD76 EHH76 DXL76 DNP76 DDT76 CTX76 CKB76 CAF76 BQJ76 BGN76 AWR76 AMV76 ACZ76 TD76 JH76 L76 WVT983098:WVT983136 WLX983098:WLX983136 WCB983098:WCB983136 VSF983098:VSF983136 VIJ983098:VIJ983136 UYN983098:UYN983136 UOR983098:UOR983136 UEV983098:UEV983136 TUZ983098:TUZ983136 TLD983098:TLD983136 TBH983098:TBH983136 SRL983098:SRL983136 SHP983098:SHP983136 RXT983098:RXT983136 RNX983098:RNX983136 REB983098:REB983136 QUF983098:QUF983136 QKJ983098:QKJ983136 QAN983098:QAN983136 PQR983098:PQR983136 PGV983098:PGV983136 OWZ983098:OWZ983136 OND983098:OND983136 ODH983098:ODH983136 NTL983098:NTL983136 NJP983098:NJP983136 MZT983098:MZT983136 MPX983098:MPX983136 MGB983098:MGB983136 LWF983098:LWF983136 LMJ983098:LMJ983136 LCN983098:LCN983136 KSR983098:KSR983136 KIV983098:KIV983136 JYZ983098:JYZ983136 JPD983098:JPD983136 JFH983098:JFH983136 IVL983098:IVL983136 ILP983098:ILP983136 IBT983098:IBT983136 HRX983098:HRX983136 HIB983098:HIB983136 GYF983098:GYF983136 GOJ983098:GOJ983136 GEN983098:GEN983136 FUR983098:FUR983136 FKV983098:FKV983136 FAZ983098:FAZ983136 ERD983098:ERD983136 EHH983098:EHH983136 DXL983098:DXL983136 DNP983098:DNP983136 DDT983098:DDT983136 CTX983098:CTX983136 CKB983098:CKB983136 CAF983098:CAF983136 BQJ983098:BQJ983136 BGN983098:BGN983136 AWR983098:AWR983136 AMV983098:AMV983136 ACZ983098:ACZ983136 TD983098:TD983136 JH983098:JH983136 L983098:L983136 WVT917562:WVT917600 WLX917562:WLX917600 WCB917562:WCB917600 VSF917562:VSF917600 VIJ917562:VIJ917600 UYN917562:UYN917600 UOR917562:UOR917600 UEV917562:UEV917600 TUZ917562:TUZ917600 TLD917562:TLD917600 TBH917562:TBH917600 SRL917562:SRL917600 SHP917562:SHP917600 RXT917562:RXT917600 RNX917562:RNX917600 REB917562:REB917600 QUF917562:QUF917600 QKJ917562:QKJ917600 QAN917562:QAN917600 PQR917562:PQR917600 PGV917562:PGV917600 OWZ917562:OWZ917600 OND917562:OND917600 ODH917562:ODH917600 NTL917562:NTL917600 NJP917562:NJP917600 MZT917562:MZT917600 MPX917562:MPX917600 MGB917562:MGB917600 LWF917562:LWF917600 LMJ917562:LMJ917600 LCN917562:LCN917600 KSR917562:KSR917600 KIV917562:KIV917600 JYZ917562:JYZ917600 JPD917562:JPD917600 JFH917562:JFH917600 IVL917562:IVL917600 ILP917562:ILP917600 IBT917562:IBT917600 HRX917562:HRX917600 HIB917562:HIB917600 GYF917562:GYF917600 GOJ917562:GOJ917600 GEN917562:GEN917600 FUR917562:FUR917600 FKV917562:FKV917600 FAZ917562:FAZ917600 ERD917562:ERD917600 EHH917562:EHH917600 DXL917562:DXL917600 DNP917562:DNP917600 DDT917562:DDT917600 CTX917562:CTX917600 CKB917562:CKB917600 CAF917562:CAF917600 BQJ917562:BQJ917600 BGN917562:BGN917600 AWR917562:AWR917600 AMV917562:AMV917600 ACZ917562:ACZ917600 TD917562:TD917600 JH917562:JH917600 L917562:L917600 WVT852026:WVT852064 WLX852026:WLX852064 WCB852026:WCB852064 VSF852026:VSF852064 VIJ852026:VIJ852064 UYN852026:UYN852064 UOR852026:UOR852064 UEV852026:UEV852064 TUZ852026:TUZ852064 TLD852026:TLD852064 TBH852026:TBH852064 SRL852026:SRL852064 SHP852026:SHP852064 RXT852026:RXT852064 RNX852026:RNX852064 REB852026:REB852064 QUF852026:QUF852064 QKJ852026:QKJ852064 QAN852026:QAN852064 PQR852026:PQR852064 PGV852026:PGV852064 OWZ852026:OWZ852064 OND852026:OND852064 ODH852026:ODH852064 NTL852026:NTL852064 NJP852026:NJP852064 MZT852026:MZT852064 MPX852026:MPX852064 MGB852026:MGB852064 LWF852026:LWF852064 LMJ852026:LMJ852064 LCN852026:LCN852064 KSR852026:KSR852064 KIV852026:KIV852064 JYZ852026:JYZ852064 JPD852026:JPD852064 JFH852026:JFH852064 IVL852026:IVL852064 ILP852026:ILP852064 IBT852026:IBT852064 HRX852026:HRX852064 HIB852026:HIB852064 GYF852026:GYF852064 GOJ852026:GOJ852064 GEN852026:GEN852064 FUR852026:FUR852064 FKV852026:FKV852064 FAZ852026:FAZ852064 ERD852026:ERD852064 EHH852026:EHH852064 DXL852026:DXL852064 DNP852026:DNP852064 DDT852026:DDT852064 CTX852026:CTX852064 CKB852026:CKB852064 CAF852026:CAF852064 BQJ852026:BQJ852064 BGN852026:BGN852064 AWR852026:AWR852064 AMV852026:AMV852064 ACZ852026:ACZ852064 TD852026:TD852064 JH852026:JH852064 L852026:L852064 WVT786490:WVT786528 WLX786490:WLX786528 WCB786490:WCB786528 VSF786490:VSF786528 VIJ786490:VIJ786528 UYN786490:UYN786528 UOR786490:UOR786528 UEV786490:UEV786528 TUZ786490:TUZ786528 TLD786490:TLD786528 TBH786490:TBH786528 SRL786490:SRL786528 SHP786490:SHP786528 RXT786490:RXT786528 RNX786490:RNX786528 REB786490:REB786528 QUF786490:QUF786528 QKJ786490:QKJ786528 QAN786490:QAN786528 PQR786490:PQR786528 PGV786490:PGV786528 OWZ786490:OWZ786528 OND786490:OND786528 ODH786490:ODH786528 NTL786490:NTL786528 NJP786490:NJP786528 MZT786490:MZT786528 MPX786490:MPX786528 MGB786490:MGB786528 LWF786490:LWF786528 LMJ786490:LMJ786528 LCN786490:LCN786528 KSR786490:KSR786528 KIV786490:KIV786528 JYZ786490:JYZ786528 JPD786490:JPD786528 JFH786490:JFH786528 IVL786490:IVL786528 ILP786490:ILP786528 IBT786490:IBT786528 HRX786490:HRX786528 HIB786490:HIB786528 GYF786490:GYF786528 GOJ786490:GOJ786528 GEN786490:GEN786528 FUR786490:FUR786528 FKV786490:FKV786528 FAZ786490:FAZ786528 ERD786490:ERD786528 EHH786490:EHH786528 DXL786490:DXL786528 DNP786490:DNP786528 DDT786490:DDT786528 CTX786490:CTX786528 CKB786490:CKB786528 CAF786490:CAF786528 BQJ786490:BQJ786528 BGN786490:BGN786528 AWR786490:AWR786528 AMV786490:AMV786528 ACZ786490:ACZ786528 TD786490:TD786528 JH786490:JH786528 L786490:L786528 WVT720954:WVT720992 WLX720954:WLX720992 WCB720954:WCB720992 VSF720954:VSF720992 VIJ720954:VIJ720992 UYN720954:UYN720992 UOR720954:UOR720992 UEV720954:UEV720992 TUZ720954:TUZ720992 TLD720954:TLD720992 TBH720954:TBH720992 SRL720954:SRL720992 SHP720954:SHP720992 RXT720954:RXT720992 RNX720954:RNX720992 REB720954:REB720992 QUF720954:QUF720992 QKJ720954:QKJ720992 QAN720954:QAN720992 PQR720954:PQR720992 PGV720954:PGV720992 OWZ720954:OWZ720992 OND720954:OND720992 ODH720954:ODH720992 NTL720954:NTL720992 NJP720954:NJP720992 MZT720954:MZT720992 MPX720954:MPX720992 MGB720954:MGB720992 LWF720954:LWF720992 LMJ720954:LMJ720992 LCN720954:LCN720992 KSR720954:KSR720992 KIV720954:KIV720992 JYZ720954:JYZ720992 JPD720954:JPD720992 JFH720954:JFH720992 IVL720954:IVL720992 ILP720954:ILP720992 IBT720954:IBT720992 HRX720954:HRX720992 HIB720954:HIB720992 GYF720954:GYF720992 GOJ720954:GOJ720992 GEN720954:GEN720992 FUR720954:FUR720992 FKV720954:FKV720992 FAZ720954:FAZ720992 ERD720954:ERD720992 EHH720954:EHH720992 DXL720954:DXL720992 DNP720954:DNP720992 DDT720954:DDT720992 CTX720954:CTX720992 CKB720954:CKB720992 CAF720954:CAF720992 BQJ720954:BQJ720992 BGN720954:BGN720992 AWR720954:AWR720992 AMV720954:AMV720992 ACZ720954:ACZ720992 TD720954:TD720992 JH720954:JH720992 L720954:L720992 WVT655418:WVT655456 WLX655418:WLX655456 WCB655418:WCB655456 VSF655418:VSF655456 VIJ655418:VIJ655456 UYN655418:UYN655456 UOR655418:UOR655456 UEV655418:UEV655456 TUZ655418:TUZ655456 TLD655418:TLD655456 TBH655418:TBH655456 SRL655418:SRL655456 SHP655418:SHP655456 RXT655418:RXT655456 RNX655418:RNX655456 REB655418:REB655456 QUF655418:QUF655456 QKJ655418:QKJ655456 QAN655418:QAN655456 PQR655418:PQR655456 PGV655418:PGV655456 OWZ655418:OWZ655456 OND655418:OND655456 ODH655418:ODH655456 NTL655418:NTL655456 NJP655418:NJP655456 MZT655418:MZT655456 MPX655418:MPX655456 MGB655418:MGB655456 LWF655418:LWF655456 LMJ655418:LMJ655456 LCN655418:LCN655456 KSR655418:KSR655456 KIV655418:KIV655456 JYZ655418:JYZ655456 JPD655418:JPD655456 JFH655418:JFH655456 IVL655418:IVL655456 ILP655418:ILP655456 IBT655418:IBT655456 HRX655418:HRX655456 HIB655418:HIB655456 GYF655418:GYF655456 GOJ655418:GOJ655456 GEN655418:GEN655456 FUR655418:FUR655456 FKV655418:FKV655456 FAZ655418:FAZ655456 ERD655418:ERD655456 EHH655418:EHH655456 DXL655418:DXL655456 DNP655418:DNP655456 DDT655418:DDT655456 CTX655418:CTX655456 CKB655418:CKB655456 CAF655418:CAF655456 BQJ655418:BQJ655456 BGN655418:BGN655456 AWR655418:AWR655456 AMV655418:AMV655456 ACZ655418:ACZ655456 TD655418:TD655456 JH655418:JH655456 L655418:L655456 WVT589882:WVT589920 WLX589882:WLX589920 WCB589882:WCB589920 VSF589882:VSF589920 VIJ589882:VIJ589920 UYN589882:UYN589920 UOR589882:UOR589920 UEV589882:UEV589920 TUZ589882:TUZ589920 TLD589882:TLD589920 TBH589882:TBH589920 SRL589882:SRL589920 SHP589882:SHP589920 RXT589882:RXT589920 RNX589882:RNX589920 REB589882:REB589920 QUF589882:QUF589920 QKJ589882:QKJ589920 QAN589882:QAN589920 PQR589882:PQR589920 PGV589882:PGV589920 OWZ589882:OWZ589920 OND589882:OND589920 ODH589882:ODH589920 NTL589882:NTL589920 NJP589882:NJP589920 MZT589882:MZT589920 MPX589882:MPX589920 MGB589882:MGB589920 LWF589882:LWF589920 LMJ589882:LMJ589920 LCN589882:LCN589920 KSR589882:KSR589920 KIV589882:KIV589920 JYZ589882:JYZ589920 JPD589882:JPD589920 JFH589882:JFH589920 IVL589882:IVL589920 ILP589882:ILP589920 IBT589882:IBT589920 HRX589882:HRX589920 HIB589882:HIB589920 GYF589882:GYF589920 GOJ589882:GOJ589920 GEN589882:GEN589920 FUR589882:FUR589920 FKV589882:FKV589920 FAZ589882:FAZ589920 ERD589882:ERD589920 EHH589882:EHH589920 DXL589882:DXL589920 DNP589882:DNP589920 DDT589882:DDT589920 CTX589882:CTX589920 CKB589882:CKB589920 CAF589882:CAF589920 BQJ589882:BQJ589920 BGN589882:BGN589920 AWR589882:AWR589920 AMV589882:AMV589920 ACZ589882:ACZ589920 TD589882:TD589920 JH589882:JH589920 L589882:L589920 WVT524346:WVT524384 WLX524346:WLX524384 WCB524346:WCB524384 VSF524346:VSF524384 VIJ524346:VIJ524384 UYN524346:UYN524384 UOR524346:UOR524384 UEV524346:UEV524384 TUZ524346:TUZ524384 TLD524346:TLD524384 TBH524346:TBH524384 SRL524346:SRL524384 SHP524346:SHP524384 RXT524346:RXT524384 RNX524346:RNX524384 REB524346:REB524384 QUF524346:QUF524384 QKJ524346:QKJ524384 QAN524346:QAN524384 PQR524346:PQR524384 PGV524346:PGV524384 OWZ524346:OWZ524384 OND524346:OND524384 ODH524346:ODH524384 NTL524346:NTL524384 NJP524346:NJP524384 MZT524346:MZT524384 MPX524346:MPX524384 MGB524346:MGB524384 LWF524346:LWF524384 LMJ524346:LMJ524384 LCN524346:LCN524384 KSR524346:KSR524384 KIV524346:KIV524384 JYZ524346:JYZ524384 JPD524346:JPD524384 JFH524346:JFH524384 IVL524346:IVL524384 ILP524346:ILP524384 IBT524346:IBT524384 HRX524346:HRX524384 HIB524346:HIB524384 GYF524346:GYF524384 GOJ524346:GOJ524384 GEN524346:GEN524384 FUR524346:FUR524384 FKV524346:FKV524384 FAZ524346:FAZ524384 ERD524346:ERD524384 EHH524346:EHH524384 DXL524346:DXL524384 DNP524346:DNP524384 DDT524346:DDT524384 CTX524346:CTX524384 CKB524346:CKB524384 CAF524346:CAF524384 BQJ524346:BQJ524384 BGN524346:BGN524384 AWR524346:AWR524384 AMV524346:AMV524384 ACZ524346:ACZ524384 TD524346:TD524384 JH524346:JH524384 L524346:L524384 WVT458810:WVT458848 WLX458810:WLX458848 WCB458810:WCB458848 VSF458810:VSF458848 VIJ458810:VIJ458848 UYN458810:UYN458848 UOR458810:UOR458848 UEV458810:UEV458848 TUZ458810:TUZ458848 TLD458810:TLD458848 TBH458810:TBH458848 SRL458810:SRL458848 SHP458810:SHP458848 RXT458810:RXT458848 RNX458810:RNX458848 REB458810:REB458848 QUF458810:QUF458848 QKJ458810:QKJ458848 QAN458810:QAN458848 PQR458810:PQR458848 PGV458810:PGV458848 OWZ458810:OWZ458848 OND458810:OND458848 ODH458810:ODH458848 NTL458810:NTL458848 NJP458810:NJP458848 MZT458810:MZT458848 MPX458810:MPX458848 MGB458810:MGB458848 LWF458810:LWF458848 LMJ458810:LMJ458848 LCN458810:LCN458848 KSR458810:KSR458848 KIV458810:KIV458848 JYZ458810:JYZ458848 JPD458810:JPD458848 JFH458810:JFH458848 IVL458810:IVL458848 ILP458810:ILP458848 IBT458810:IBT458848 HRX458810:HRX458848 HIB458810:HIB458848 GYF458810:GYF458848 GOJ458810:GOJ458848 GEN458810:GEN458848 FUR458810:FUR458848 FKV458810:FKV458848 FAZ458810:FAZ458848 ERD458810:ERD458848 EHH458810:EHH458848 DXL458810:DXL458848 DNP458810:DNP458848 DDT458810:DDT458848 CTX458810:CTX458848 CKB458810:CKB458848 CAF458810:CAF458848 BQJ458810:BQJ458848 BGN458810:BGN458848 AWR458810:AWR458848 AMV458810:AMV458848 ACZ458810:ACZ458848 TD458810:TD458848 JH458810:JH458848 L458810:L458848 WVT393274:WVT393312 WLX393274:WLX393312 WCB393274:WCB393312 VSF393274:VSF393312 VIJ393274:VIJ393312 UYN393274:UYN393312 UOR393274:UOR393312 UEV393274:UEV393312 TUZ393274:TUZ393312 TLD393274:TLD393312 TBH393274:TBH393312 SRL393274:SRL393312 SHP393274:SHP393312 RXT393274:RXT393312 RNX393274:RNX393312 REB393274:REB393312 QUF393274:QUF393312 QKJ393274:QKJ393312 QAN393274:QAN393312 PQR393274:PQR393312 PGV393274:PGV393312 OWZ393274:OWZ393312 OND393274:OND393312 ODH393274:ODH393312 NTL393274:NTL393312 NJP393274:NJP393312 MZT393274:MZT393312 MPX393274:MPX393312 MGB393274:MGB393312 LWF393274:LWF393312 LMJ393274:LMJ393312 LCN393274:LCN393312 KSR393274:KSR393312 KIV393274:KIV393312 JYZ393274:JYZ393312 JPD393274:JPD393312 JFH393274:JFH393312 IVL393274:IVL393312 ILP393274:ILP393312 IBT393274:IBT393312 HRX393274:HRX393312 HIB393274:HIB393312 GYF393274:GYF393312 GOJ393274:GOJ393312 GEN393274:GEN393312 FUR393274:FUR393312 FKV393274:FKV393312 FAZ393274:FAZ393312 ERD393274:ERD393312 EHH393274:EHH393312 DXL393274:DXL393312 DNP393274:DNP393312 DDT393274:DDT393312 CTX393274:CTX393312 CKB393274:CKB393312 CAF393274:CAF393312 BQJ393274:BQJ393312 BGN393274:BGN393312 AWR393274:AWR393312 AMV393274:AMV393312 ACZ393274:ACZ393312 TD393274:TD393312 JH393274:JH393312 L393274:L393312 WVT327738:WVT327776 WLX327738:WLX327776 WCB327738:WCB327776 VSF327738:VSF327776 VIJ327738:VIJ327776 UYN327738:UYN327776 UOR327738:UOR327776 UEV327738:UEV327776 TUZ327738:TUZ327776 TLD327738:TLD327776 TBH327738:TBH327776 SRL327738:SRL327776 SHP327738:SHP327776 RXT327738:RXT327776 RNX327738:RNX327776 REB327738:REB327776 QUF327738:QUF327776 QKJ327738:QKJ327776 QAN327738:QAN327776 PQR327738:PQR327776 PGV327738:PGV327776 OWZ327738:OWZ327776 OND327738:OND327776 ODH327738:ODH327776 NTL327738:NTL327776 NJP327738:NJP327776 MZT327738:MZT327776 MPX327738:MPX327776 MGB327738:MGB327776 LWF327738:LWF327776 LMJ327738:LMJ327776 LCN327738:LCN327776 KSR327738:KSR327776 KIV327738:KIV327776 JYZ327738:JYZ327776 JPD327738:JPD327776 JFH327738:JFH327776 IVL327738:IVL327776 ILP327738:ILP327776 IBT327738:IBT327776 HRX327738:HRX327776 HIB327738:HIB327776 GYF327738:GYF327776 GOJ327738:GOJ327776 GEN327738:GEN327776 FUR327738:FUR327776 FKV327738:FKV327776 FAZ327738:FAZ327776 ERD327738:ERD327776 EHH327738:EHH327776 DXL327738:DXL327776 DNP327738:DNP327776 DDT327738:DDT327776 CTX327738:CTX327776 CKB327738:CKB327776 CAF327738:CAF327776 BQJ327738:BQJ327776 BGN327738:BGN327776 AWR327738:AWR327776 AMV327738:AMV327776 ACZ327738:ACZ327776 TD327738:TD327776 JH327738:JH327776 L327738:L327776 WVT262202:WVT262240 WLX262202:WLX262240 WCB262202:WCB262240 VSF262202:VSF262240 VIJ262202:VIJ262240 UYN262202:UYN262240 UOR262202:UOR262240 UEV262202:UEV262240 TUZ262202:TUZ262240 TLD262202:TLD262240 TBH262202:TBH262240 SRL262202:SRL262240 SHP262202:SHP262240 RXT262202:RXT262240 RNX262202:RNX262240 REB262202:REB262240 QUF262202:QUF262240 QKJ262202:QKJ262240 QAN262202:QAN262240 PQR262202:PQR262240 PGV262202:PGV262240 OWZ262202:OWZ262240 OND262202:OND262240 ODH262202:ODH262240 NTL262202:NTL262240 NJP262202:NJP262240 MZT262202:MZT262240 MPX262202:MPX262240 MGB262202:MGB262240 LWF262202:LWF262240 LMJ262202:LMJ262240 LCN262202:LCN262240 KSR262202:KSR262240 KIV262202:KIV262240 JYZ262202:JYZ262240 JPD262202:JPD262240 JFH262202:JFH262240 IVL262202:IVL262240 ILP262202:ILP262240 IBT262202:IBT262240 HRX262202:HRX262240 HIB262202:HIB262240 GYF262202:GYF262240 GOJ262202:GOJ262240 GEN262202:GEN262240 FUR262202:FUR262240 FKV262202:FKV262240 FAZ262202:FAZ262240 ERD262202:ERD262240 EHH262202:EHH262240 DXL262202:DXL262240 DNP262202:DNP262240 DDT262202:DDT262240 CTX262202:CTX262240 CKB262202:CKB262240 CAF262202:CAF262240 BQJ262202:BQJ262240 BGN262202:BGN262240 AWR262202:AWR262240 AMV262202:AMV262240 ACZ262202:ACZ262240 TD262202:TD262240 JH262202:JH262240 L262202:L262240 WVT196666:WVT196704 WLX196666:WLX196704 WCB196666:WCB196704 VSF196666:VSF196704 VIJ196666:VIJ196704 UYN196666:UYN196704 UOR196666:UOR196704 UEV196666:UEV196704 TUZ196666:TUZ196704 TLD196666:TLD196704 TBH196666:TBH196704 SRL196666:SRL196704 SHP196666:SHP196704 RXT196666:RXT196704 RNX196666:RNX196704 REB196666:REB196704 QUF196666:QUF196704 QKJ196666:QKJ196704 QAN196666:QAN196704 PQR196666:PQR196704 PGV196666:PGV196704 OWZ196666:OWZ196704 OND196666:OND196704 ODH196666:ODH196704 NTL196666:NTL196704 NJP196666:NJP196704 MZT196666:MZT196704 MPX196666:MPX196704 MGB196666:MGB196704 LWF196666:LWF196704 LMJ196666:LMJ196704 LCN196666:LCN196704 KSR196666:KSR196704 KIV196666:KIV196704 JYZ196666:JYZ196704 JPD196666:JPD196704 JFH196666:JFH196704 IVL196666:IVL196704 ILP196666:ILP196704 IBT196666:IBT196704 HRX196666:HRX196704 HIB196666:HIB196704 GYF196666:GYF196704 GOJ196666:GOJ196704 GEN196666:GEN196704 FUR196666:FUR196704 FKV196666:FKV196704 FAZ196666:FAZ196704 ERD196666:ERD196704 EHH196666:EHH196704 DXL196666:DXL196704 DNP196666:DNP196704 DDT196666:DDT196704 CTX196666:CTX196704 CKB196666:CKB196704 CAF196666:CAF196704 BQJ196666:BQJ196704 BGN196666:BGN196704 AWR196666:AWR196704 AMV196666:AMV196704 ACZ196666:ACZ196704 TD196666:TD196704 JH196666:JH196704 L196666:L196704 WVT131130:WVT131168 WLX131130:WLX131168 WCB131130:WCB131168 VSF131130:VSF131168 VIJ131130:VIJ131168 UYN131130:UYN131168 UOR131130:UOR131168 UEV131130:UEV131168 TUZ131130:TUZ131168 TLD131130:TLD131168 TBH131130:TBH131168 SRL131130:SRL131168 SHP131130:SHP131168 RXT131130:RXT131168 RNX131130:RNX131168 REB131130:REB131168 QUF131130:QUF131168 QKJ131130:QKJ131168 QAN131130:QAN131168 PQR131130:PQR131168 PGV131130:PGV131168 OWZ131130:OWZ131168 OND131130:OND131168 ODH131130:ODH131168 NTL131130:NTL131168 NJP131130:NJP131168 MZT131130:MZT131168 MPX131130:MPX131168 MGB131130:MGB131168 LWF131130:LWF131168 LMJ131130:LMJ131168 LCN131130:LCN131168 KSR131130:KSR131168 KIV131130:KIV131168 JYZ131130:JYZ131168 JPD131130:JPD131168 JFH131130:JFH131168 IVL131130:IVL131168 ILP131130:ILP131168 IBT131130:IBT131168 HRX131130:HRX131168 HIB131130:HIB131168 GYF131130:GYF131168 GOJ131130:GOJ131168 GEN131130:GEN131168 FUR131130:FUR131168 FKV131130:FKV131168 FAZ131130:FAZ131168 ERD131130:ERD131168 EHH131130:EHH131168 DXL131130:DXL131168 DNP131130:DNP131168 DDT131130:DDT131168 CTX131130:CTX131168 CKB131130:CKB131168 CAF131130:CAF131168 BQJ131130:BQJ131168 BGN131130:BGN131168 AWR131130:AWR131168 AMV131130:AMV131168 ACZ131130:ACZ131168 TD131130:TD131168 JH131130:JH131168 L131130:L131168 WVT65594:WVT65632 WLX65594:WLX65632 WCB65594:WCB65632 VSF65594:VSF65632 VIJ65594:VIJ65632 UYN65594:UYN65632 UOR65594:UOR65632 UEV65594:UEV65632 TUZ65594:TUZ65632 TLD65594:TLD65632 TBH65594:TBH65632 SRL65594:SRL65632 SHP65594:SHP65632 RXT65594:RXT65632 RNX65594:RNX65632 REB65594:REB65632 QUF65594:QUF65632 QKJ65594:QKJ65632 QAN65594:QAN65632 PQR65594:PQR65632 PGV65594:PGV65632 OWZ65594:OWZ65632 OND65594:OND65632 ODH65594:ODH65632 NTL65594:NTL65632 NJP65594:NJP65632 MZT65594:MZT65632 MPX65594:MPX65632 MGB65594:MGB65632 LWF65594:LWF65632 LMJ65594:LMJ65632 LCN65594:LCN65632 KSR65594:KSR65632 KIV65594:KIV65632 JYZ65594:JYZ65632 JPD65594:JPD65632 JFH65594:JFH65632 IVL65594:IVL65632 ILP65594:ILP65632 IBT65594:IBT65632 HRX65594:HRX65632 HIB65594:HIB65632 GYF65594:GYF65632 GOJ65594:GOJ65632 GEN65594:GEN65632 FUR65594:FUR65632 FKV65594:FKV65632 FAZ65594:FAZ65632 ERD65594:ERD65632 EHH65594:EHH65632 DXL65594:DXL65632 DNP65594:DNP65632 DDT65594:DDT65632 CTX65594:CTX65632 CKB65594:CKB65632 CAF65594:CAF65632 BQJ65594:BQJ65632 BGN65594:BGN65632 AWR65594:AWR65632 AMV65594:AMV65632 ACZ65594:ACZ65632 TD65594:TD65632 JH65594:JH65632 L65594:L65632 WVT82:WVT97 WLX82:WLX97 WCB82:WCB97 VSF82:VSF97 VIJ82:VIJ97 UYN82:UYN97 UOR82:UOR97 UEV82:UEV97 TUZ82:TUZ97 TLD82:TLD97 TBH82:TBH97 SRL82:SRL97 SHP82:SHP97 RXT82:RXT97 RNX82:RNX97 REB82:REB97 QUF82:QUF97 QKJ82:QKJ97 QAN82:QAN97 PQR82:PQR97 PGV82:PGV97 OWZ82:OWZ97 OND82:OND97 ODH82:ODH97 NTL82:NTL97 NJP82:NJP97 MZT82:MZT97 MPX82:MPX97 MGB82:MGB97 LWF82:LWF97 LMJ82:LMJ97 LCN82:LCN97 KSR82:KSR97 KIV82:KIV97 JYZ82:JYZ97 JPD82:JPD97 JFH82:JFH97 IVL82:IVL97 ILP82:ILP97 IBT82:IBT97 HRX82:HRX97 HIB82:HIB97 GYF82:GYF97 GOJ82:GOJ97 GEN82:GEN97 FUR82:FUR97 FKV82:FKV97 FAZ82:FAZ97 ERD82:ERD97 EHH82:EHH97 DXL82:DXL97 DNP82:DNP97 DDT82:DDT97 CTX82:CTX97 CKB82:CKB97 CAF82:CAF97 BQJ82:BQJ97 BGN82:BGN97 AWR82:AWR97 AMV82:AMV97 ACZ82:ACZ97 TD82:TD97 JH82:JH97">
      <formula1>$H$156:$H$161</formula1>
    </dataValidation>
    <dataValidation type="list" allowBlank="1" showInputMessage="1" showErrorMessage="1" sqref="WVS983084:WVS983091 K82:K97 WLW983084:WLW983091 WCA983084:WCA983091 VSE983084:VSE983091 VII983084:VII983091 UYM983084:UYM983091 UOQ983084:UOQ983091 UEU983084:UEU983091 TUY983084:TUY983091 TLC983084:TLC983091 TBG983084:TBG983091 SRK983084:SRK983091 SHO983084:SHO983091 RXS983084:RXS983091 RNW983084:RNW983091 REA983084:REA983091 QUE983084:QUE983091 QKI983084:QKI983091 QAM983084:QAM983091 PQQ983084:PQQ983091 PGU983084:PGU983091 OWY983084:OWY983091 ONC983084:ONC983091 ODG983084:ODG983091 NTK983084:NTK983091 NJO983084:NJO983091 MZS983084:MZS983091 MPW983084:MPW983091 MGA983084:MGA983091 LWE983084:LWE983091 LMI983084:LMI983091 LCM983084:LCM983091 KSQ983084:KSQ983091 KIU983084:KIU983091 JYY983084:JYY983091 JPC983084:JPC983091 JFG983084:JFG983091 IVK983084:IVK983091 ILO983084:ILO983091 IBS983084:IBS983091 HRW983084:HRW983091 HIA983084:HIA983091 GYE983084:GYE983091 GOI983084:GOI983091 GEM983084:GEM983091 FUQ983084:FUQ983091 FKU983084:FKU983091 FAY983084:FAY983091 ERC983084:ERC983091 EHG983084:EHG983091 DXK983084:DXK983091 DNO983084:DNO983091 DDS983084:DDS983091 CTW983084:CTW983091 CKA983084:CKA983091 CAE983084:CAE983091 BQI983084:BQI983091 BGM983084:BGM983091 AWQ983084:AWQ983091 AMU983084:AMU983091 ACY983084:ACY983091 TC983084:TC983091 JG983084:JG983091 K983084:K983091 WVS917548:WVS917555 WLW917548:WLW917555 WCA917548:WCA917555 VSE917548:VSE917555 VII917548:VII917555 UYM917548:UYM917555 UOQ917548:UOQ917555 UEU917548:UEU917555 TUY917548:TUY917555 TLC917548:TLC917555 TBG917548:TBG917555 SRK917548:SRK917555 SHO917548:SHO917555 RXS917548:RXS917555 RNW917548:RNW917555 REA917548:REA917555 QUE917548:QUE917555 QKI917548:QKI917555 QAM917548:QAM917555 PQQ917548:PQQ917555 PGU917548:PGU917555 OWY917548:OWY917555 ONC917548:ONC917555 ODG917548:ODG917555 NTK917548:NTK917555 NJO917548:NJO917555 MZS917548:MZS917555 MPW917548:MPW917555 MGA917548:MGA917555 LWE917548:LWE917555 LMI917548:LMI917555 LCM917548:LCM917555 KSQ917548:KSQ917555 KIU917548:KIU917555 JYY917548:JYY917555 JPC917548:JPC917555 JFG917548:JFG917555 IVK917548:IVK917555 ILO917548:ILO917555 IBS917548:IBS917555 HRW917548:HRW917555 HIA917548:HIA917555 GYE917548:GYE917555 GOI917548:GOI917555 GEM917548:GEM917555 FUQ917548:FUQ917555 FKU917548:FKU917555 FAY917548:FAY917555 ERC917548:ERC917555 EHG917548:EHG917555 DXK917548:DXK917555 DNO917548:DNO917555 DDS917548:DDS917555 CTW917548:CTW917555 CKA917548:CKA917555 CAE917548:CAE917555 BQI917548:BQI917555 BGM917548:BGM917555 AWQ917548:AWQ917555 AMU917548:AMU917555 ACY917548:ACY917555 TC917548:TC917555 JG917548:JG917555 K917548:K917555 WVS852012:WVS852019 WLW852012:WLW852019 WCA852012:WCA852019 VSE852012:VSE852019 VII852012:VII852019 UYM852012:UYM852019 UOQ852012:UOQ852019 UEU852012:UEU852019 TUY852012:TUY852019 TLC852012:TLC852019 TBG852012:TBG852019 SRK852012:SRK852019 SHO852012:SHO852019 RXS852012:RXS852019 RNW852012:RNW852019 REA852012:REA852019 QUE852012:QUE852019 QKI852012:QKI852019 QAM852012:QAM852019 PQQ852012:PQQ852019 PGU852012:PGU852019 OWY852012:OWY852019 ONC852012:ONC852019 ODG852012:ODG852019 NTK852012:NTK852019 NJO852012:NJO852019 MZS852012:MZS852019 MPW852012:MPW852019 MGA852012:MGA852019 LWE852012:LWE852019 LMI852012:LMI852019 LCM852012:LCM852019 KSQ852012:KSQ852019 KIU852012:KIU852019 JYY852012:JYY852019 JPC852012:JPC852019 JFG852012:JFG852019 IVK852012:IVK852019 ILO852012:ILO852019 IBS852012:IBS852019 HRW852012:HRW852019 HIA852012:HIA852019 GYE852012:GYE852019 GOI852012:GOI852019 GEM852012:GEM852019 FUQ852012:FUQ852019 FKU852012:FKU852019 FAY852012:FAY852019 ERC852012:ERC852019 EHG852012:EHG852019 DXK852012:DXK852019 DNO852012:DNO852019 DDS852012:DDS852019 CTW852012:CTW852019 CKA852012:CKA852019 CAE852012:CAE852019 BQI852012:BQI852019 BGM852012:BGM852019 AWQ852012:AWQ852019 AMU852012:AMU852019 ACY852012:ACY852019 TC852012:TC852019 JG852012:JG852019 K852012:K852019 WVS786476:WVS786483 WLW786476:WLW786483 WCA786476:WCA786483 VSE786476:VSE786483 VII786476:VII786483 UYM786476:UYM786483 UOQ786476:UOQ786483 UEU786476:UEU786483 TUY786476:TUY786483 TLC786476:TLC786483 TBG786476:TBG786483 SRK786476:SRK786483 SHO786476:SHO786483 RXS786476:RXS786483 RNW786476:RNW786483 REA786476:REA786483 QUE786476:QUE786483 QKI786476:QKI786483 QAM786476:QAM786483 PQQ786476:PQQ786483 PGU786476:PGU786483 OWY786476:OWY786483 ONC786476:ONC786483 ODG786476:ODG786483 NTK786476:NTK786483 NJO786476:NJO786483 MZS786476:MZS786483 MPW786476:MPW786483 MGA786476:MGA786483 LWE786476:LWE786483 LMI786476:LMI786483 LCM786476:LCM786483 KSQ786476:KSQ786483 KIU786476:KIU786483 JYY786476:JYY786483 JPC786476:JPC786483 JFG786476:JFG786483 IVK786476:IVK786483 ILO786476:ILO786483 IBS786476:IBS786483 HRW786476:HRW786483 HIA786476:HIA786483 GYE786476:GYE786483 GOI786476:GOI786483 GEM786476:GEM786483 FUQ786476:FUQ786483 FKU786476:FKU786483 FAY786476:FAY786483 ERC786476:ERC786483 EHG786476:EHG786483 DXK786476:DXK786483 DNO786476:DNO786483 DDS786476:DDS786483 CTW786476:CTW786483 CKA786476:CKA786483 CAE786476:CAE786483 BQI786476:BQI786483 BGM786476:BGM786483 AWQ786476:AWQ786483 AMU786476:AMU786483 ACY786476:ACY786483 TC786476:TC786483 JG786476:JG786483 K786476:K786483 WVS720940:WVS720947 WLW720940:WLW720947 WCA720940:WCA720947 VSE720940:VSE720947 VII720940:VII720947 UYM720940:UYM720947 UOQ720940:UOQ720947 UEU720940:UEU720947 TUY720940:TUY720947 TLC720940:TLC720947 TBG720940:TBG720947 SRK720940:SRK720947 SHO720940:SHO720947 RXS720940:RXS720947 RNW720940:RNW720947 REA720940:REA720947 QUE720940:QUE720947 QKI720940:QKI720947 QAM720940:QAM720947 PQQ720940:PQQ720947 PGU720940:PGU720947 OWY720940:OWY720947 ONC720940:ONC720947 ODG720940:ODG720947 NTK720940:NTK720947 NJO720940:NJO720947 MZS720940:MZS720947 MPW720940:MPW720947 MGA720940:MGA720947 LWE720940:LWE720947 LMI720940:LMI720947 LCM720940:LCM720947 KSQ720940:KSQ720947 KIU720940:KIU720947 JYY720940:JYY720947 JPC720940:JPC720947 JFG720940:JFG720947 IVK720940:IVK720947 ILO720940:ILO720947 IBS720940:IBS720947 HRW720940:HRW720947 HIA720940:HIA720947 GYE720940:GYE720947 GOI720940:GOI720947 GEM720940:GEM720947 FUQ720940:FUQ720947 FKU720940:FKU720947 FAY720940:FAY720947 ERC720940:ERC720947 EHG720940:EHG720947 DXK720940:DXK720947 DNO720940:DNO720947 DDS720940:DDS720947 CTW720940:CTW720947 CKA720940:CKA720947 CAE720940:CAE720947 BQI720940:BQI720947 BGM720940:BGM720947 AWQ720940:AWQ720947 AMU720940:AMU720947 ACY720940:ACY720947 TC720940:TC720947 JG720940:JG720947 K720940:K720947 WVS655404:WVS655411 WLW655404:WLW655411 WCA655404:WCA655411 VSE655404:VSE655411 VII655404:VII655411 UYM655404:UYM655411 UOQ655404:UOQ655411 UEU655404:UEU655411 TUY655404:TUY655411 TLC655404:TLC655411 TBG655404:TBG655411 SRK655404:SRK655411 SHO655404:SHO655411 RXS655404:RXS655411 RNW655404:RNW655411 REA655404:REA655411 QUE655404:QUE655411 QKI655404:QKI655411 QAM655404:QAM655411 PQQ655404:PQQ655411 PGU655404:PGU655411 OWY655404:OWY655411 ONC655404:ONC655411 ODG655404:ODG655411 NTK655404:NTK655411 NJO655404:NJO655411 MZS655404:MZS655411 MPW655404:MPW655411 MGA655404:MGA655411 LWE655404:LWE655411 LMI655404:LMI655411 LCM655404:LCM655411 KSQ655404:KSQ655411 KIU655404:KIU655411 JYY655404:JYY655411 JPC655404:JPC655411 JFG655404:JFG655411 IVK655404:IVK655411 ILO655404:ILO655411 IBS655404:IBS655411 HRW655404:HRW655411 HIA655404:HIA655411 GYE655404:GYE655411 GOI655404:GOI655411 GEM655404:GEM655411 FUQ655404:FUQ655411 FKU655404:FKU655411 FAY655404:FAY655411 ERC655404:ERC655411 EHG655404:EHG655411 DXK655404:DXK655411 DNO655404:DNO655411 DDS655404:DDS655411 CTW655404:CTW655411 CKA655404:CKA655411 CAE655404:CAE655411 BQI655404:BQI655411 BGM655404:BGM655411 AWQ655404:AWQ655411 AMU655404:AMU655411 ACY655404:ACY655411 TC655404:TC655411 JG655404:JG655411 K655404:K655411 WVS589868:WVS589875 WLW589868:WLW589875 WCA589868:WCA589875 VSE589868:VSE589875 VII589868:VII589875 UYM589868:UYM589875 UOQ589868:UOQ589875 UEU589868:UEU589875 TUY589868:TUY589875 TLC589868:TLC589875 TBG589868:TBG589875 SRK589868:SRK589875 SHO589868:SHO589875 RXS589868:RXS589875 RNW589868:RNW589875 REA589868:REA589875 QUE589868:QUE589875 QKI589868:QKI589875 QAM589868:QAM589875 PQQ589868:PQQ589875 PGU589868:PGU589875 OWY589868:OWY589875 ONC589868:ONC589875 ODG589868:ODG589875 NTK589868:NTK589875 NJO589868:NJO589875 MZS589868:MZS589875 MPW589868:MPW589875 MGA589868:MGA589875 LWE589868:LWE589875 LMI589868:LMI589875 LCM589868:LCM589875 KSQ589868:KSQ589875 KIU589868:KIU589875 JYY589868:JYY589875 JPC589868:JPC589875 JFG589868:JFG589875 IVK589868:IVK589875 ILO589868:ILO589875 IBS589868:IBS589875 HRW589868:HRW589875 HIA589868:HIA589875 GYE589868:GYE589875 GOI589868:GOI589875 GEM589868:GEM589875 FUQ589868:FUQ589875 FKU589868:FKU589875 FAY589868:FAY589875 ERC589868:ERC589875 EHG589868:EHG589875 DXK589868:DXK589875 DNO589868:DNO589875 DDS589868:DDS589875 CTW589868:CTW589875 CKA589868:CKA589875 CAE589868:CAE589875 BQI589868:BQI589875 BGM589868:BGM589875 AWQ589868:AWQ589875 AMU589868:AMU589875 ACY589868:ACY589875 TC589868:TC589875 JG589868:JG589875 K589868:K589875 WVS524332:WVS524339 WLW524332:WLW524339 WCA524332:WCA524339 VSE524332:VSE524339 VII524332:VII524339 UYM524332:UYM524339 UOQ524332:UOQ524339 UEU524332:UEU524339 TUY524332:TUY524339 TLC524332:TLC524339 TBG524332:TBG524339 SRK524332:SRK524339 SHO524332:SHO524339 RXS524332:RXS524339 RNW524332:RNW524339 REA524332:REA524339 QUE524332:QUE524339 QKI524332:QKI524339 QAM524332:QAM524339 PQQ524332:PQQ524339 PGU524332:PGU524339 OWY524332:OWY524339 ONC524332:ONC524339 ODG524332:ODG524339 NTK524332:NTK524339 NJO524332:NJO524339 MZS524332:MZS524339 MPW524332:MPW524339 MGA524332:MGA524339 LWE524332:LWE524339 LMI524332:LMI524339 LCM524332:LCM524339 KSQ524332:KSQ524339 KIU524332:KIU524339 JYY524332:JYY524339 JPC524332:JPC524339 JFG524332:JFG524339 IVK524332:IVK524339 ILO524332:ILO524339 IBS524332:IBS524339 HRW524332:HRW524339 HIA524332:HIA524339 GYE524332:GYE524339 GOI524332:GOI524339 GEM524332:GEM524339 FUQ524332:FUQ524339 FKU524332:FKU524339 FAY524332:FAY524339 ERC524332:ERC524339 EHG524332:EHG524339 DXK524332:DXK524339 DNO524332:DNO524339 DDS524332:DDS524339 CTW524332:CTW524339 CKA524332:CKA524339 CAE524332:CAE524339 BQI524332:BQI524339 BGM524332:BGM524339 AWQ524332:AWQ524339 AMU524332:AMU524339 ACY524332:ACY524339 TC524332:TC524339 JG524332:JG524339 K524332:K524339 WVS458796:WVS458803 WLW458796:WLW458803 WCA458796:WCA458803 VSE458796:VSE458803 VII458796:VII458803 UYM458796:UYM458803 UOQ458796:UOQ458803 UEU458796:UEU458803 TUY458796:TUY458803 TLC458796:TLC458803 TBG458796:TBG458803 SRK458796:SRK458803 SHO458796:SHO458803 RXS458796:RXS458803 RNW458796:RNW458803 REA458796:REA458803 QUE458796:QUE458803 QKI458796:QKI458803 QAM458796:QAM458803 PQQ458796:PQQ458803 PGU458796:PGU458803 OWY458796:OWY458803 ONC458796:ONC458803 ODG458796:ODG458803 NTK458796:NTK458803 NJO458796:NJO458803 MZS458796:MZS458803 MPW458796:MPW458803 MGA458796:MGA458803 LWE458796:LWE458803 LMI458796:LMI458803 LCM458796:LCM458803 KSQ458796:KSQ458803 KIU458796:KIU458803 JYY458796:JYY458803 JPC458796:JPC458803 JFG458796:JFG458803 IVK458796:IVK458803 ILO458796:ILO458803 IBS458796:IBS458803 HRW458796:HRW458803 HIA458796:HIA458803 GYE458796:GYE458803 GOI458796:GOI458803 GEM458796:GEM458803 FUQ458796:FUQ458803 FKU458796:FKU458803 FAY458796:FAY458803 ERC458796:ERC458803 EHG458796:EHG458803 DXK458796:DXK458803 DNO458796:DNO458803 DDS458796:DDS458803 CTW458796:CTW458803 CKA458796:CKA458803 CAE458796:CAE458803 BQI458796:BQI458803 BGM458796:BGM458803 AWQ458796:AWQ458803 AMU458796:AMU458803 ACY458796:ACY458803 TC458796:TC458803 JG458796:JG458803 K458796:K458803 WVS393260:WVS393267 WLW393260:WLW393267 WCA393260:WCA393267 VSE393260:VSE393267 VII393260:VII393267 UYM393260:UYM393267 UOQ393260:UOQ393267 UEU393260:UEU393267 TUY393260:TUY393267 TLC393260:TLC393267 TBG393260:TBG393267 SRK393260:SRK393267 SHO393260:SHO393267 RXS393260:RXS393267 RNW393260:RNW393267 REA393260:REA393267 QUE393260:QUE393267 QKI393260:QKI393267 QAM393260:QAM393267 PQQ393260:PQQ393267 PGU393260:PGU393267 OWY393260:OWY393267 ONC393260:ONC393267 ODG393260:ODG393267 NTK393260:NTK393267 NJO393260:NJO393267 MZS393260:MZS393267 MPW393260:MPW393267 MGA393260:MGA393267 LWE393260:LWE393267 LMI393260:LMI393267 LCM393260:LCM393267 KSQ393260:KSQ393267 KIU393260:KIU393267 JYY393260:JYY393267 JPC393260:JPC393267 JFG393260:JFG393267 IVK393260:IVK393267 ILO393260:ILO393267 IBS393260:IBS393267 HRW393260:HRW393267 HIA393260:HIA393267 GYE393260:GYE393267 GOI393260:GOI393267 GEM393260:GEM393267 FUQ393260:FUQ393267 FKU393260:FKU393267 FAY393260:FAY393267 ERC393260:ERC393267 EHG393260:EHG393267 DXK393260:DXK393267 DNO393260:DNO393267 DDS393260:DDS393267 CTW393260:CTW393267 CKA393260:CKA393267 CAE393260:CAE393267 BQI393260:BQI393267 BGM393260:BGM393267 AWQ393260:AWQ393267 AMU393260:AMU393267 ACY393260:ACY393267 TC393260:TC393267 JG393260:JG393267 K393260:K393267 WVS327724:WVS327731 WLW327724:WLW327731 WCA327724:WCA327731 VSE327724:VSE327731 VII327724:VII327731 UYM327724:UYM327731 UOQ327724:UOQ327731 UEU327724:UEU327731 TUY327724:TUY327731 TLC327724:TLC327731 TBG327724:TBG327731 SRK327724:SRK327731 SHO327724:SHO327731 RXS327724:RXS327731 RNW327724:RNW327731 REA327724:REA327731 QUE327724:QUE327731 QKI327724:QKI327731 QAM327724:QAM327731 PQQ327724:PQQ327731 PGU327724:PGU327731 OWY327724:OWY327731 ONC327724:ONC327731 ODG327724:ODG327731 NTK327724:NTK327731 NJO327724:NJO327731 MZS327724:MZS327731 MPW327724:MPW327731 MGA327724:MGA327731 LWE327724:LWE327731 LMI327724:LMI327731 LCM327724:LCM327731 KSQ327724:KSQ327731 KIU327724:KIU327731 JYY327724:JYY327731 JPC327724:JPC327731 JFG327724:JFG327731 IVK327724:IVK327731 ILO327724:ILO327731 IBS327724:IBS327731 HRW327724:HRW327731 HIA327724:HIA327731 GYE327724:GYE327731 GOI327724:GOI327731 GEM327724:GEM327731 FUQ327724:FUQ327731 FKU327724:FKU327731 FAY327724:FAY327731 ERC327724:ERC327731 EHG327724:EHG327731 DXK327724:DXK327731 DNO327724:DNO327731 DDS327724:DDS327731 CTW327724:CTW327731 CKA327724:CKA327731 CAE327724:CAE327731 BQI327724:BQI327731 BGM327724:BGM327731 AWQ327724:AWQ327731 AMU327724:AMU327731 ACY327724:ACY327731 TC327724:TC327731 JG327724:JG327731 K327724:K327731 WVS262188:WVS262195 WLW262188:WLW262195 WCA262188:WCA262195 VSE262188:VSE262195 VII262188:VII262195 UYM262188:UYM262195 UOQ262188:UOQ262195 UEU262188:UEU262195 TUY262188:TUY262195 TLC262188:TLC262195 TBG262188:TBG262195 SRK262188:SRK262195 SHO262188:SHO262195 RXS262188:RXS262195 RNW262188:RNW262195 REA262188:REA262195 QUE262188:QUE262195 QKI262188:QKI262195 QAM262188:QAM262195 PQQ262188:PQQ262195 PGU262188:PGU262195 OWY262188:OWY262195 ONC262188:ONC262195 ODG262188:ODG262195 NTK262188:NTK262195 NJO262188:NJO262195 MZS262188:MZS262195 MPW262188:MPW262195 MGA262188:MGA262195 LWE262188:LWE262195 LMI262188:LMI262195 LCM262188:LCM262195 KSQ262188:KSQ262195 KIU262188:KIU262195 JYY262188:JYY262195 JPC262188:JPC262195 JFG262188:JFG262195 IVK262188:IVK262195 ILO262188:ILO262195 IBS262188:IBS262195 HRW262188:HRW262195 HIA262188:HIA262195 GYE262188:GYE262195 GOI262188:GOI262195 GEM262188:GEM262195 FUQ262188:FUQ262195 FKU262188:FKU262195 FAY262188:FAY262195 ERC262188:ERC262195 EHG262188:EHG262195 DXK262188:DXK262195 DNO262188:DNO262195 DDS262188:DDS262195 CTW262188:CTW262195 CKA262188:CKA262195 CAE262188:CAE262195 BQI262188:BQI262195 BGM262188:BGM262195 AWQ262188:AWQ262195 AMU262188:AMU262195 ACY262188:ACY262195 TC262188:TC262195 JG262188:JG262195 K262188:K262195 WVS196652:WVS196659 WLW196652:WLW196659 WCA196652:WCA196659 VSE196652:VSE196659 VII196652:VII196659 UYM196652:UYM196659 UOQ196652:UOQ196659 UEU196652:UEU196659 TUY196652:TUY196659 TLC196652:TLC196659 TBG196652:TBG196659 SRK196652:SRK196659 SHO196652:SHO196659 RXS196652:RXS196659 RNW196652:RNW196659 REA196652:REA196659 QUE196652:QUE196659 QKI196652:QKI196659 QAM196652:QAM196659 PQQ196652:PQQ196659 PGU196652:PGU196659 OWY196652:OWY196659 ONC196652:ONC196659 ODG196652:ODG196659 NTK196652:NTK196659 NJO196652:NJO196659 MZS196652:MZS196659 MPW196652:MPW196659 MGA196652:MGA196659 LWE196652:LWE196659 LMI196652:LMI196659 LCM196652:LCM196659 KSQ196652:KSQ196659 KIU196652:KIU196659 JYY196652:JYY196659 JPC196652:JPC196659 JFG196652:JFG196659 IVK196652:IVK196659 ILO196652:ILO196659 IBS196652:IBS196659 HRW196652:HRW196659 HIA196652:HIA196659 GYE196652:GYE196659 GOI196652:GOI196659 GEM196652:GEM196659 FUQ196652:FUQ196659 FKU196652:FKU196659 FAY196652:FAY196659 ERC196652:ERC196659 EHG196652:EHG196659 DXK196652:DXK196659 DNO196652:DNO196659 DDS196652:DDS196659 CTW196652:CTW196659 CKA196652:CKA196659 CAE196652:CAE196659 BQI196652:BQI196659 BGM196652:BGM196659 AWQ196652:AWQ196659 AMU196652:AMU196659 ACY196652:ACY196659 TC196652:TC196659 JG196652:JG196659 K196652:K196659 WVS131116:WVS131123 WLW131116:WLW131123 WCA131116:WCA131123 VSE131116:VSE131123 VII131116:VII131123 UYM131116:UYM131123 UOQ131116:UOQ131123 UEU131116:UEU131123 TUY131116:TUY131123 TLC131116:TLC131123 TBG131116:TBG131123 SRK131116:SRK131123 SHO131116:SHO131123 RXS131116:RXS131123 RNW131116:RNW131123 REA131116:REA131123 QUE131116:QUE131123 QKI131116:QKI131123 QAM131116:QAM131123 PQQ131116:PQQ131123 PGU131116:PGU131123 OWY131116:OWY131123 ONC131116:ONC131123 ODG131116:ODG131123 NTK131116:NTK131123 NJO131116:NJO131123 MZS131116:MZS131123 MPW131116:MPW131123 MGA131116:MGA131123 LWE131116:LWE131123 LMI131116:LMI131123 LCM131116:LCM131123 KSQ131116:KSQ131123 KIU131116:KIU131123 JYY131116:JYY131123 JPC131116:JPC131123 JFG131116:JFG131123 IVK131116:IVK131123 ILO131116:ILO131123 IBS131116:IBS131123 HRW131116:HRW131123 HIA131116:HIA131123 GYE131116:GYE131123 GOI131116:GOI131123 GEM131116:GEM131123 FUQ131116:FUQ131123 FKU131116:FKU131123 FAY131116:FAY131123 ERC131116:ERC131123 EHG131116:EHG131123 DXK131116:DXK131123 DNO131116:DNO131123 DDS131116:DDS131123 CTW131116:CTW131123 CKA131116:CKA131123 CAE131116:CAE131123 BQI131116:BQI131123 BGM131116:BGM131123 AWQ131116:AWQ131123 AMU131116:AMU131123 ACY131116:ACY131123 TC131116:TC131123 JG131116:JG131123 K131116:K131123 WVS65580:WVS65587 WLW65580:WLW65587 WCA65580:WCA65587 VSE65580:VSE65587 VII65580:VII65587 UYM65580:UYM65587 UOQ65580:UOQ65587 UEU65580:UEU65587 TUY65580:TUY65587 TLC65580:TLC65587 TBG65580:TBG65587 SRK65580:SRK65587 SHO65580:SHO65587 RXS65580:RXS65587 RNW65580:RNW65587 REA65580:REA65587 QUE65580:QUE65587 QKI65580:QKI65587 QAM65580:QAM65587 PQQ65580:PQQ65587 PGU65580:PGU65587 OWY65580:OWY65587 ONC65580:ONC65587 ODG65580:ODG65587 NTK65580:NTK65587 NJO65580:NJO65587 MZS65580:MZS65587 MPW65580:MPW65587 MGA65580:MGA65587 LWE65580:LWE65587 LMI65580:LMI65587 LCM65580:LCM65587 KSQ65580:KSQ65587 KIU65580:KIU65587 JYY65580:JYY65587 JPC65580:JPC65587 JFG65580:JFG65587 IVK65580:IVK65587 ILO65580:ILO65587 IBS65580:IBS65587 HRW65580:HRW65587 HIA65580:HIA65587 GYE65580:GYE65587 GOI65580:GOI65587 GEM65580:GEM65587 FUQ65580:FUQ65587 FKU65580:FKU65587 FAY65580:FAY65587 ERC65580:ERC65587 EHG65580:EHG65587 DXK65580:DXK65587 DNO65580:DNO65587 DDS65580:DDS65587 CTW65580:CTW65587 CKA65580:CKA65587 CAE65580:CAE65587 BQI65580:BQI65587 BGM65580:BGM65587 AWQ65580:AWQ65587 AMU65580:AMU65587 ACY65580:ACY65587 TC65580:TC65587 JG65580:JG65587 K65580:K65587 WVS76 WLW76 WCA76 VSE76 VII76 UYM76 UOQ76 UEU76 TUY76 TLC76 TBG76 SRK76 SHO76 RXS76 RNW76 REA76 QUE76 QKI76 QAM76 PQQ76 PGU76 OWY76 ONC76 ODG76 NTK76 NJO76 MZS76 MPW76 MGA76 LWE76 LMI76 LCM76 KSQ76 KIU76 JYY76 JPC76 JFG76 IVK76 ILO76 IBS76 HRW76 HIA76 GYE76 GOI76 GEM76 FUQ76 FKU76 FAY76 ERC76 EHG76 DXK76 DNO76 DDS76 CTW76 CKA76 CAE76 BQI76 BGM76 AWQ76 AMU76 ACY76 TC76 JG76 K76 WVS983098:WVS983136 WLW983098:WLW983136 WCA983098:WCA983136 VSE983098:VSE983136 VII983098:VII983136 UYM983098:UYM983136 UOQ983098:UOQ983136 UEU983098:UEU983136 TUY983098:TUY983136 TLC983098:TLC983136 TBG983098:TBG983136 SRK983098:SRK983136 SHO983098:SHO983136 RXS983098:RXS983136 RNW983098:RNW983136 REA983098:REA983136 QUE983098:QUE983136 QKI983098:QKI983136 QAM983098:QAM983136 PQQ983098:PQQ983136 PGU983098:PGU983136 OWY983098:OWY983136 ONC983098:ONC983136 ODG983098:ODG983136 NTK983098:NTK983136 NJO983098:NJO983136 MZS983098:MZS983136 MPW983098:MPW983136 MGA983098:MGA983136 LWE983098:LWE983136 LMI983098:LMI983136 LCM983098:LCM983136 KSQ983098:KSQ983136 KIU983098:KIU983136 JYY983098:JYY983136 JPC983098:JPC983136 JFG983098:JFG983136 IVK983098:IVK983136 ILO983098:ILO983136 IBS983098:IBS983136 HRW983098:HRW983136 HIA983098:HIA983136 GYE983098:GYE983136 GOI983098:GOI983136 GEM983098:GEM983136 FUQ983098:FUQ983136 FKU983098:FKU983136 FAY983098:FAY983136 ERC983098:ERC983136 EHG983098:EHG983136 DXK983098:DXK983136 DNO983098:DNO983136 DDS983098:DDS983136 CTW983098:CTW983136 CKA983098:CKA983136 CAE983098:CAE983136 BQI983098:BQI983136 BGM983098:BGM983136 AWQ983098:AWQ983136 AMU983098:AMU983136 ACY983098:ACY983136 TC983098:TC983136 JG983098:JG983136 K983098:K983136 WVS917562:WVS917600 WLW917562:WLW917600 WCA917562:WCA917600 VSE917562:VSE917600 VII917562:VII917600 UYM917562:UYM917600 UOQ917562:UOQ917600 UEU917562:UEU917600 TUY917562:TUY917600 TLC917562:TLC917600 TBG917562:TBG917600 SRK917562:SRK917600 SHO917562:SHO917600 RXS917562:RXS917600 RNW917562:RNW917600 REA917562:REA917600 QUE917562:QUE917600 QKI917562:QKI917600 QAM917562:QAM917600 PQQ917562:PQQ917600 PGU917562:PGU917600 OWY917562:OWY917600 ONC917562:ONC917600 ODG917562:ODG917600 NTK917562:NTK917600 NJO917562:NJO917600 MZS917562:MZS917600 MPW917562:MPW917600 MGA917562:MGA917600 LWE917562:LWE917600 LMI917562:LMI917600 LCM917562:LCM917600 KSQ917562:KSQ917600 KIU917562:KIU917600 JYY917562:JYY917600 JPC917562:JPC917600 JFG917562:JFG917600 IVK917562:IVK917600 ILO917562:ILO917600 IBS917562:IBS917600 HRW917562:HRW917600 HIA917562:HIA917600 GYE917562:GYE917600 GOI917562:GOI917600 GEM917562:GEM917600 FUQ917562:FUQ917600 FKU917562:FKU917600 FAY917562:FAY917600 ERC917562:ERC917600 EHG917562:EHG917600 DXK917562:DXK917600 DNO917562:DNO917600 DDS917562:DDS917600 CTW917562:CTW917600 CKA917562:CKA917600 CAE917562:CAE917600 BQI917562:BQI917600 BGM917562:BGM917600 AWQ917562:AWQ917600 AMU917562:AMU917600 ACY917562:ACY917600 TC917562:TC917600 JG917562:JG917600 K917562:K917600 WVS852026:WVS852064 WLW852026:WLW852064 WCA852026:WCA852064 VSE852026:VSE852064 VII852026:VII852064 UYM852026:UYM852064 UOQ852026:UOQ852064 UEU852026:UEU852064 TUY852026:TUY852064 TLC852026:TLC852064 TBG852026:TBG852064 SRK852026:SRK852064 SHO852026:SHO852064 RXS852026:RXS852064 RNW852026:RNW852064 REA852026:REA852064 QUE852026:QUE852064 QKI852026:QKI852064 QAM852026:QAM852064 PQQ852026:PQQ852064 PGU852026:PGU852064 OWY852026:OWY852064 ONC852026:ONC852064 ODG852026:ODG852064 NTK852026:NTK852064 NJO852026:NJO852064 MZS852026:MZS852064 MPW852026:MPW852064 MGA852026:MGA852064 LWE852026:LWE852064 LMI852026:LMI852064 LCM852026:LCM852064 KSQ852026:KSQ852064 KIU852026:KIU852064 JYY852026:JYY852064 JPC852026:JPC852064 JFG852026:JFG852064 IVK852026:IVK852064 ILO852026:ILO852064 IBS852026:IBS852064 HRW852026:HRW852064 HIA852026:HIA852064 GYE852026:GYE852064 GOI852026:GOI852064 GEM852026:GEM852064 FUQ852026:FUQ852064 FKU852026:FKU852064 FAY852026:FAY852064 ERC852026:ERC852064 EHG852026:EHG852064 DXK852026:DXK852064 DNO852026:DNO852064 DDS852026:DDS852064 CTW852026:CTW852064 CKA852026:CKA852064 CAE852026:CAE852064 BQI852026:BQI852064 BGM852026:BGM852064 AWQ852026:AWQ852064 AMU852026:AMU852064 ACY852026:ACY852064 TC852026:TC852064 JG852026:JG852064 K852026:K852064 WVS786490:WVS786528 WLW786490:WLW786528 WCA786490:WCA786528 VSE786490:VSE786528 VII786490:VII786528 UYM786490:UYM786528 UOQ786490:UOQ786528 UEU786490:UEU786528 TUY786490:TUY786528 TLC786490:TLC786528 TBG786490:TBG786528 SRK786490:SRK786528 SHO786490:SHO786528 RXS786490:RXS786528 RNW786490:RNW786528 REA786490:REA786528 QUE786490:QUE786528 QKI786490:QKI786528 QAM786490:QAM786528 PQQ786490:PQQ786528 PGU786490:PGU786528 OWY786490:OWY786528 ONC786490:ONC786528 ODG786490:ODG786528 NTK786490:NTK786528 NJO786490:NJO786528 MZS786490:MZS786528 MPW786490:MPW786528 MGA786490:MGA786528 LWE786490:LWE786528 LMI786490:LMI786528 LCM786490:LCM786528 KSQ786490:KSQ786528 KIU786490:KIU786528 JYY786490:JYY786528 JPC786490:JPC786528 JFG786490:JFG786528 IVK786490:IVK786528 ILO786490:ILO786528 IBS786490:IBS786528 HRW786490:HRW786528 HIA786490:HIA786528 GYE786490:GYE786528 GOI786490:GOI786528 GEM786490:GEM786528 FUQ786490:FUQ786528 FKU786490:FKU786528 FAY786490:FAY786528 ERC786490:ERC786528 EHG786490:EHG786528 DXK786490:DXK786528 DNO786490:DNO786528 DDS786490:DDS786528 CTW786490:CTW786528 CKA786490:CKA786528 CAE786490:CAE786528 BQI786490:BQI786528 BGM786490:BGM786528 AWQ786490:AWQ786528 AMU786490:AMU786528 ACY786490:ACY786528 TC786490:TC786528 JG786490:JG786528 K786490:K786528 WVS720954:WVS720992 WLW720954:WLW720992 WCA720954:WCA720992 VSE720954:VSE720992 VII720954:VII720992 UYM720954:UYM720992 UOQ720954:UOQ720992 UEU720954:UEU720992 TUY720954:TUY720992 TLC720954:TLC720992 TBG720954:TBG720992 SRK720954:SRK720992 SHO720954:SHO720992 RXS720954:RXS720992 RNW720954:RNW720992 REA720954:REA720992 QUE720954:QUE720992 QKI720954:QKI720992 QAM720954:QAM720992 PQQ720954:PQQ720992 PGU720954:PGU720992 OWY720954:OWY720992 ONC720954:ONC720992 ODG720954:ODG720992 NTK720954:NTK720992 NJO720954:NJO720992 MZS720954:MZS720992 MPW720954:MPW720992 MGA720954:MGA720992 LWE720954:LWE720992 LMI720954:LMI720992 LCM720954:LCM720992 KSQ720954:KSQ720992 KIU720954:KIU720992 JYY720954:JYY720992 JPC720954:JPC720992 JFG720954:JFG720992 IVK720954:IVK720992 ILO720954:ILO720992 IBS720954:IBS720992 HRW720954:HRW720992 HIA720954:HIA720992 GYE720954:GYE720992 GOI720954:GOI720992 GEM720954:GEM720992 FUQ720954:FUQ720992 FKU720954:FKU720992 FAY720954:FAY720992 ERC720954:ERC720992 EHG720954:EHG720992 DXK720954:DXK720992 DNO720954:DNO720992 DDS720954:DDS720992 CTW720954:CTW720992 CKA720954:CKA720992 CAE720954:CAE720992 BQI720954:BQI720992 BGM720954:BGM720992 AWQ720954:AWQ720992 AMU720954:AMU720992 ACY720954:ACY720992 TC720954:TC720992 JG720954:JG720992 K720954:K720992 WVS655418:WVS655456 WLW655418:WLW655456 WCA655418:WCA655456 VSE655418:VSE655456 VII655418:VII655456 UYM655418:UYM655456 UOQ655418:UOQ655456 UEU655418:UEU655456 TUY655418:TUY655456 TLC655418:TLC655456 TBG655418:TBG655456 SRK655418:SRK655456 SHO655418:SHO655456 RXS655418:RXS655456 RNW655418:RNW655456 REA655418:REA655456 QUE655418:QUE655456 QKI655418:QKI655456 QAM655418:QAM655456 PQQ655418:PQQ655456 PGU655418:PGU655456 OWY655418:OWY655456 ONC655418:ONC655456 ODG655418:ODG655456 NTK655418:NTK655456 NJO655418:NJO655456 MZS655418:MZS655456 MPW655418:MPW655456 MGA655418:MGA655456 LWE655418:LWE655456 LMI655418:LMI655456 LCM655418:LCM655456 KSQ655418:KSQ655456 KIU655418:KIU655456 JYY655418:JYY655456 JPC655418:JPC655456 JFG655418:JFG655456 IVK655418:IVK655456 ILO655418:ILO655456 IBS655418:IBS655456 HRW655418:HRW655456 HIA655418:HIA655456 GYE655418:GYE655456 GOI655418:GOI655456 GEM655418:GEM655456 FUQ655418:FUQ655456 FKU655418:FKU655456 FAY655418:FAY655456 ERC655418:ERC655456 EHG655418:EHG655456 DXK655418:DXK655456 DNO655418:DNO655456 DDS655418:DDS655456 CTW655418:CTW655456 CKA655418:CKA655456 CAE655418:CAE655456 BQI655418:BQI655456 BGM655418:BGM655456 AWQ655418:AWQ655456 AMU655418:AMU655456 ACY655418:ACY655456 TC655418:TC655456 JG655418:JG655456 K655418:K655456 WVS589882:WVS589920 WLW589882:WLW589920 WCA589882:WCA589920 VSE589882:VSE589920 VII589882:VII589920 UYM589882:UYM589920 UOQ589882:UOQ589920 UEU589882:UEU589920 TUY589882:TUY589920 TLC589882:TLC589920 TBG589882:TBG589920 SRK589882:SRK589920 SHO589882:SHO589920 RXS589882:RXS589920 RNW589882:RNW589920 REA589882:REA589920 QUE589882:QUE589920 QKI589882:QKI589920 QAM589882:QAM589920 PQQ589882:PQQ589920 PGU589882:PGU589920 OWY589882:OWY589920 ONC589882:ONC589920 ODG589882:ODG589920 NTK589882:NTK589920 NJO589882:NJO589920 MZS589882:MZS589920 MPW589882:MPW589920 MGA589882:MGA589920 LWE589882:LWE589920 LMI589882:LMI589920 LCM589882:LCM589920 KSQ589882:KSQ589920 KIU589882:KIU589920 JYY589882:JYY589920 JPC589882:JPC589920 JFG589882:JFG589920 IVK589882:IVK589920 ILO589882:ILO589920 IBS589882:IBS589920 HRW589882:HRW589920 HIA589882:HIA589920 GYE589882:GYE589920 GOI589882:GOI589920 GEM589882:GEM589920 FUQ589882:FUQ589920 FKU589882:FKU589920 FAY589882:FAY589920 ERC589882:ERC589920 EHG589882:EHG589920 DXK589882:DXK589920 DNO589882:DNO589920 DDS589882:DDS589920 CTW589882:CTW589920 CKA589882:CKA589920 CAE589882:CAE589920 BQI589882:BQI589920 BGM589882:BGM589920 AWQ589882:AWQ589920 AMU589882:AMU589920 ACY589882:ACY589920 TC589882:TC589920 JG589882:JG589920 K589882:K589920 WVS524346:WVS524384 WLW524346:WLW524384 WCA524346:WCA524384 VSE524346:VSE524384 VII524346:VII524384 UYM524346:UYM524384 UOQ524346:UOQ524384 UEU524346:UEU524384 TUY524346:TUY524384 TLC524346:TLC524384 TBG524346:TBG524384 SRK524346:SRK524384 SHO524346:SHO524384 RXS524346:RXS524384 RNW524346:RNW524384 REA524346:REA524384 QUE524346:QUE524384 QKI524346:QKI524384 QAM524346:QAM524384 PQQ524346:PQQ524384 PGU524346:PGU524384 OWY524346:OWY524384 ONC524346:ONC524384 ODG524346:ODG524384 NTK524346:NTK524384 NJO524346:NJO524384 MZS524346:MZS524384 MPW524346:MPW524384 MGA524346:MGA524384 LWE524346:LWE524384 LMI524346:LMI524384 LCM524346:LCM524384 KSQ524346:KSQ524384 KIU524346:KIU524384 JYY524346:JYY524384 JPC524346:JPC524384 JFG524346:JFG524384 IVK524346:IVK524384 ILO524346:ILO524384 IBS524346:IBS524384 HRW524346:HRW524384 HIA524346:HIA524384 GYE524346:GYE524384 GOI524346:GOI524384 GEM524346:GEM524384 FUQ524346:FUQ524384 FKU524346:FKU524384 FAY524346:FAY524384 ERC524346:ERC524384 EHG524346:EHG524384 DXK524346:DXK524384 DNO524346:DNO524384 DDS524346:DDS524384 CTW524346:CTW524384 CKA524346:CKA524384 CAE524346:CAE524384 BQI524346:BQI524384 BGM524346:BGM524384 AWQ524346:AWQ524384 AMU524346:AMU524384 ACY524346:ACY524384 TC524346:TC524384 JG524346:JG524384 K524346:K524384 WVS458810:WVS458848 WLW458810:WLW458848 WCA458810:WCA458848 VSE458810:VSE458848 VII458810:VII458848 UYM458810:UYM458848 UOQ458810:UOQ458848 UEU458810:UEU458848 TUY458810:TUY458848 TLC458810:TLC458848 TBG458810:TBG458848 SRK458810:SRK458848 SHO458810:SHO458848 RXS458810:RXS458848 RNW458810:RNW458848 REA458810:REA458848 QUE458810:QUE458848 QKI458810:QKI458848 QAM458810:QAM458848 PQQ458810:PQQ458848 PGU458810:PGU458848 OWY458810:OWY458848 ONC458810:ONC458848 ODG458810:ODG458848 NTK458810:NTK458848 NJO458810:NJO458848 MZS458810:MZS458848 MPW458810:MPW458848 MGA458810:MGA458848 LWE458810:LWE458848 LMI458810:LMI458848 LCM458810:LCM458848 KSQ458810:KSQ458848 KIU458810:KIU458848 JYY458810:JYY458848 JPC458810:JPC458848 JFG458810:JFG458848 IVK458810:IVK458848 ILO458810:ILO458848 IBS458810:IBS458848 HRW458810:HRW458848 HIA458810:HIA458848 GYE458810:GYE458848 GOI458810:GOI458848 GEM458810:GEM458848 FUQ458810:FUQ458848 FKU458810:FKU458848 FAY458810:FAY458848 ERC458810:ERC458848 EHG458810:EHG458848 DXK458810:DXK458848 DNO458810:DNO458848 DDS458810:DDS458848 CTW458810:CTW458848 CKA458810:CKA458848 CAE458810:CAE458848 BQI458810:BQI458848 BGM458810:BGM458848 AWQ458810:AWQ458848 AMU458810:AMU458848 ACY458810:ACY458848 TC458810:TC458848 JG458810:JG458848 K458810:K458848 WVS393274:WVS393312 WLW393274:WLW393312 WCA393274:WCA393312 VSE393274:VSE393312 VII393274:VII393312 UYM393274:UYM393312 UOQ393274:UOQ393312 UEU393274:UEU393312 TUY393274:TUY393312 TLC393274:TLC393312 TBG393274:TBG393312 SRK393274:SRK393312 SHO393274:SHO393312 RXS393274:RXS393312 RNW393274:RNW393312 REA393274:REA393312 QUE393274:QUE393312 QKI393274:QKI393312 QAM393274:QAM393312 PQQ393274:PQQ393312 PGU393274:PGU393312 OWY393274:OWY393312 ONC393274:ONC393312 ODG393274:ODG393312 NTK393274:NTK393312 NJO393274:NJO393312 MZS393274:MZS393312 MPW393274:MPW393312 MGA393274:MGA393312 LWE393274:LWE393312 LMI393274:LMI393312 LCM393274:LCM393312 KSQ393274:KSQ393312 KIU393274:KIU393312 JYY393274:JYY393312 JPC393274:JPC393312 JFG393274:JFG393312 IVK393274:IVK393312 ILO393274:ILO393312 IBS393274:IBS393312 HRW393274:HRW393312 HIA393274:HIA393312 GYE393274:GYE393312 GOI393274:GOI393312 GEM393274:GEM393312 FUQ393274:FUQ393312 FKU393274:FKU393312 FAY393274:FAY393312 ERC393274:ERC393312 EHG393274:EHG393312 DXK393274:DXK393312 DNO393274:DNO393312 DDS393274:DDS393312 CTW393274:CTW393312 CKA393274:CKA393312 CAE393274:CAE393312 BQI393274:BQI393312 BGM393274:BGM393312 AWQ393274:AWQ393312 AMU393274:AMU393312 ACY393274:ACY393312 TC393274:TC393312 JG393274:JG393312 K393274:K393312 WVS327738:WVS327776 WLW327738:WLW327776 WCA327738:WCA327776 VSE327738:VSE327776 VII327738:VII327776 UYM327738:UYM327776 UOQ327738:UOQ327776 UEU327738:UEU327776 TUY327738:TUY327776 TLC327738:TLC327776 TBG327738:TBG327776 SRK327738:SRK327776 SHO327738:SHO327776 RXS327738:RXS327776 RNW327738:RNW327776 REA327738:REA327776 QUE327738:QUE327776 QKI327738:QKI327776 QAM327738:QAM327776 PQQ327738:PQQ327776 PGU327738:PGU327776 OWY327738:OWY327776 ONC327738:ONC327776 ODG327738:ODG327776 NTK327738:NTK327776 NJO327738:NJO327776 MZS327738:MZS327776 MPW327738:MPW327776 MGA327738:MGA327776 LWE327738:LWE327776 LMI327738:LMI327776 LCM327738:LCM327776 KSQ327738:KSQ327776 KIU327738:KIU327776 JYY327738:JYY327776 JPC327738:JPC327776 JFG327738:JFG327776 IVK327738:IVK327776 ILO327738:ILO327776 IBS327738:IBS327776 HRW327738:HRW327776 HIA327738:HIA327776 GYE327738:GYE327776 GOI327738:GOI327776 GEM327738:GEM327776 FUQ327738:FUQ327776 FKU327738:FKU327776 FAY327738:FAY327776 ERC327738:ERC327776 EHG327738:EHG327776 DXK327738:DXK327776 DNO327738:DNO327776 DDS327738:DDS327776 CTW327738:CTW327776 CKA327738:CKA327776 CAE327738:CAE327776 BQI327738:BQI327776 BGM327738:BGM327776 AWQ327738:AWQ327776 AMU327738:AMU327776 ACY327738:ACY327776 TC327738:TC327776 JG327738:JG327776 K327738:K327776 WVS262202:WVS262240 WLW262202:WLW262240 WCA262202:WCA262240 VSE262202:VSE262240 VII262202:VII262240 UYM262202:UYM262240 UOQ262202:UOQ262240 UEU262202:UEU262240 TUY262202:TUY262240 TLC262202:TLC262240 TBG262202:TBG262240 SRK262202:SRK262240 SHO262202:SHO262240 RXS262202:RXS262240 RNW262202:RNW262240 REA262202:REA262240 QUE262202:QUE262240 QKI262202:QKI262240 QAM262202:QAM262240 PQQ262202:PQQ262240 PGU262202:PGU262240 OWY262202:OWY262240 ONC262202:ONC262240 ODG262202:ODG262240 NTK262202:NTK262240 NJO262202:NJO262240 MZS262202:MZS262240 MPW262202:MPW262240 MGA262202:MGA262240 LWE262202:LWE262240 LMI262202:LMI262240 LCM262202:LCM262240 KSQ262202:KSQ262240 KIU262202:KIU262240 JYY262202:JYY262240 JPC262202:JPC262240 JFG262202:JFG262240 IVK262202:IVK262240 ILO262202:ILO262240 IBS262202:IBS262240 HRW262202:HRW262240 HIA262202:HIA262240 GYE262202:GYE262240 GOI262202:GOI262240 GEM262202:GEM262240 FUQ262202:FUQ262240 FKU262202:FKU262240 FAY262202:FAY262240 ERC262202:ERC262240 EHG262202:EHG262240 DXK262202:DXK262240 DNO262202:DNO262240 DDS262202:DDS262240 CTW262202:CTW262240 CKA262202:CKA262240 CAE262202:CAE262240 BQI262202:BQI262240 BGM262202:BGM262240 AWQ262202:AWQ262240 AMU262202:AMU262240 ACY262202:ACY262240 TC262202:TC262240 JG262202:JG262240 K262202:K262240 WVS196666:WVS196704 WLW196666:WLW196704 WCA196666:WCA196704 VSE196666:VSE196704 VII196666:VII196704 UYM196666:UYM196704 UOQ196666:UOQ196704 UEU196666:UEU196704 TUY196666:TUY196704 TLC196666:TLC196704 TBG196666:TBG196704 SRK196666:SRK196704 SHO196666:SHO196704 RXS196666:RXS196704 RNW196666:RNW196704 REA196666:REA196704 QUE196666:QUE196704 QKI196666:QKI196704 QAM196666:QAM196704 PQQ196666:PQQ196704 PGU196666:PGU196704 OWY196666:OWY196704 ONC196666:ONC196704 ODG196666:ODG196704 NTK196666:NTK196704 NJO196666:NJO196704 MZS196666:MZS196704 MPW196666:MPW196704 MGA196666:MGA196704 LWE196666:LWE196704 LMI196666:LMI196704 LCM196666:LCM196704 KSQ196666:KSQ196704 KIU196666:KIU196704 JYY196666:JYY196704 JPC196666:JPC196704 JFG196666:JFG196704 IVK196666:IVK196704 ILO196666:ILO196704 IBS196666:IBS196704 HRW196666:HRW196704 HIA196666:HIA196704 GYE196666:GYE196704 GOI196666:GOI196704 GEM196666:GEM196704 FUQ196666:FUQ196704 FKU196666:FKU196704 FAY196666:FAY196704 ERC196666:ERC196704 EHG196666:EHG196704 DXK196666:DXK196704 DNO196666:DNO196704 DDS196666:DDS196704 CTW196666:CTW196704 CKA196666:CKA196704 CAE196666:CAE196704 BQI196666:BQI196704 BGM196666:BGM196704 AWQ196666:AWQ196704 AMU196666:AMU196704 ACY196666:ACY196704 TC196666:TC196704 JG196666:JG196704 K196666:K196704 WVS131130:WVS131168 WLW131130:WLW131168 WCA131130:WCA131168 VSE131130:VSE131168 VII131130:VII131168 UYM131130:UYM131168 UOQ131130:UOQ131168 UEU131130:UEU131168 TUY131130:TUY131168 TLC131130:TLC131168 TBG131130:TBG131168 SRK131130:SRK131168 SHO131130:SHO131168 RXS131130:RXS131168 RNW131130:RNW131168 REA131130:REA131168 QUE131130:QUE131168 QKI131130:QKI131168 QAM131130:QAM131168 PQQ131130:PQQ131168 PGU131130:PGU131168 OWY131130:OWY131168 ONC131130:ONC131168 ODG131130:ODG131168 NTK131130:NTK131168 NJO131130:NJO131168 MZS131130:MZS131168 MPW131130:MPW131168 MGA131130:MGA131168 LWE131130:LWE131168 LMI131130:LMI131168 LCM131130:LCM131168 KSQ131130:KSQ131168 KIU131130:KIU131168 JYY131130:JYY131168 JPC131130:JPC131168 JFG131130:JFG131168 IVK131130:IVK131168 ILO131130:ILO131168 IBS131130:IBS131168 HRW131130:HRW131168 HIA131130:HIA131168 GYE131130:GYE131168 GOI131130:GOI131168 GEM131130:GEM131168 FUQ131130:FUQ131168 FKU131130:FKU131168 FAY131130:FAY131168 ERC131130:ERC131168 EHG131130:EHG131168 DXK131130:DXK131168 DNO131130:DNO131168 DDS131130:DDS131168 CTW131130:CTW131168 CKA131130:CKA131168 CAE131130:CAE131168 BQI131130:BQI131168 BGM131130:BGM131168 AWQ131130:AWQ131168 AMU131130:AMU131168 ACY131130:ACY131168 TC131130:TC131168 JG131130:JG131168 K131130:K131168 WVS65594:WVS65632 WLW65594:WLW65632 WCA65594:WCA65632 VSE65594:VSE65632 VII65594:VII65632 UYM65594:UYM65632 UOQ65594:UOQ65632 UEU65594:UEU65632 TUY65594:TUY65632 TLC65594:TLC65632 TBG65594:TBG65632 SRK65594:SRK65632 SHO65594:SHO65632 RXS65594:RXS65632 RNW65594:RNW65632 REA65594:REA65632 QUE65594:QUE65632 QKI65594:QKI65632 QAM65594:QAM65632 PQQ65594:PQQ65632 PGU65594:PGU65632 OWY65594:OWY65632 ONC65594:ONC65632 ODG65594:ODG65632 NTK65594:NTK65632 NJO65594:NJO65632 MZS65594:MZS65632 MPW65594:MPW65632 MGA65594:MGA65632 LWE65594:LWE65632 LMI65594:LMI65632 LCM65594:LCM65632 KSQ65594:KSQ65632 KIU65594:KIU65632 JYY65594:JYY65632 JPC65594:JPC65632 JFG65594:JFG65632 IVK65594:IVK65632 ILO65594:ILO65632 IBS65594:IBS65632 HRW65594:HRW65632 HIA65594:HIA65632 GYE65594:GYE65632 GOI65594:GOI65632 GEM65594:GEM65632 FUQ65594:FUQ65632 FKU65594:FKU65632 FAY65594:FAY65632 ERC65594:ERC65632 EHG65594:EHG65632 DXK65594:DXK65632 DNO65594:DNO65632 DDS65594:DDS65632 CTW65594:CTW65632 CKA65594:CKA65632 CAE65594:CAE65632 BQI65594:BQI65632 BGM65594:BGM65632 AWQ65594:AWQ65632 AMU65594:AMU65632 ACY65594:ACY65632 TC65594:TC65632 JG65594:JG65632 K65594:K65632 WVS82:WVS97 WLW82:WLW97 WCA82:WCA97 VSE82:VSE97 VII82:VII97 UYM82:UYM97 UOQ82:UOQ97 UEU82:UEU97 TUY82:TUY97 TLC82:TLC97 TBG82:TBG97 SRK82:SRK97 SHO82:SHO97 RXS82:RXS97 RNW82:RNW97 REA82:REA97 QUE82:QUE97 QKI82:QKI97 QAM82:QAM97 PQQ82:PQQ97 PGU82:PGU97 OWY82:OWY97 ONC82:ONC97 ODG82:ODG97 NTK82:NTK97 NJO82:NJO97 MZS82:MZS97 MPW82:MPW97 MGA82:MGA97 LWE82:LWE97 LMI82:LMI97 LCM82:LCM97 KSQ82:KSQ97 KIU82:KIU97 JYY82:JYY97 JPC82:JPC97 JFG82:JFG97 IVK82:IVK97 ILO82:ILO97 IBS82:IBS97 HRW82:HRW97 HIA82:HIA97 GYE82:GYE97 GOI82:GOI97 GEM82:GEM97 FUQ82:FUQ97 FKU82:FKU97 FAY82:FAY97 ERC82:ERC97 EHG82:EHG97 DXK82:DXK97 DNO82:DNO97 DDS82:DDS97 CTW82:CTW97 CKA82:CKA97 CAE82:CAE97 BQI82:BQI97 BGM82:BGM97 AWQ82:AWQ97 AMU82:AMU97 ACY82:ACY97 TC82:TC97 JG82:JG97">
      <formula1>$J$156:$J$158</formula1>
    </dataValidation>
    <dataValidation type="textLength" operator="lessThanOrEqual" allowBlank="1" showInputMessage="1" showErrorMessage="1" errorTitle="Description is to long!" error="Maximum of 250 characters.  Please shorten the length of the description." sqref="D65552 D6 IZ6 SV6 ACR6 AMN6 AWJ6 BGF6 BQB6 BZX6 CJT6 CTP6 DDL6 DNH6 DXD6 EGZ6 EQV6 FAR6 FKN6 FUJ6 GEF6 GOB6 GXX6 HHT6 HRP6 IBL6 ILH6 IVD6 JEZ6 JOV6 JYR6 KIN6 KSJ6 LCF6 LMB6 LVX6 MFT6 MPP6 MZL6 NJH6 NTD6 OCZ6 OMV6 OWR6 PGN6 PQJ6 QAF6 QKB6 QTX6 RDT6 RNP6 RXL6 SHH6 SRD6 TAZ6 TKV6 TUR6 UEN6 UOJ6 UYF6 VIB6 VRX6 WBT6 WLP6 WVL6 WVL983056 WLP983056 WBT983056 VRX983056 VIB983056 UYF983056 UOJ983056 UEN983056 TUR983056 TKV983056 TAZ983056 SRD983056 SHH983056 RXL983056 RNP983056 RDT983056 QTX983056 QKB983056 QAF983056 PQJ983056 PGN983056 OWR983056 OMV983056 OCZ983056 NTD983056 NJH983056 MZL983056 MPP983056 MFT983056 LVX983056 LMB983056 LCF983056 KSJ983056 KIN983056 JYR983056 JOV983056 JEZ983056 IVD983056 ILH983056 IBL983056 HRP983056 HHT983056 GXX983056 GOB983056 GEF983056 FUJ983056 FKN983056 FAR983056 EQV983056 EGZ983056 DXD983056 DNH983056 DDL983056 CTP983056 CJT983056 BZX983056 BQB983056 BGF983056 AWJ983056 AMN983056 ACR983056 SV983056 IZ983056 D983056 WVL917520 WLP917520 WBT917520 VRX917520 VIB917520 UYF917520 UOJ917520 UEN917520 TUR917520 TKV917520 TAZ917520 SRD917520 SHH917520 RXL917520 RNP917520 RDT917520 QTX917520 QKB917520 QAF917520 PQJ917520 PGN917520 OWR917520 OMV917520 OCZ917520 NTD917520 NJH917520 MZL917520 MPP917520 MFT917520 LVX917520 LMB917520 LCF917520 KSJ917520 KIN917520 JYR917520 JOV917520 JEZ917520 IVD917520 ILH917520 IBL917520 HRP917520 HHT917520 GXX917520 GOB917520 GEF917520 FUJ917520 FKN917520 FAR917520 EQV917520 EGZ917520 DXD917520 DNH917520 DDL917520 CTP917520 CJT917520 BZX917520 BQB917520 BGF917520 AWJ917520 AMN917520 ACR917520 SV917520 IZ917520 D917520 WVL851984 WLP851984 WBT851984 VRX851984 VIB851984 UYF851984 UOJ851984 UEN851984 TUR851984 TKV851984 TAZ851984 SRD851984 SHH851984 RXL851984 RNP851984 RDT851984 QTX851984 QKB851984 QAF851984 PQJ851984 PGN851984 OWR851984 OMV851984 OCZ851984 NTD851984 NJH851984 MZL851984 MPP851984 MFT851984 LVX851984 LMB851984 LCF851984 KSJ851984 KIN851984 JYR851984 JOV851984 JEZ851984 IVD851984 ILH851984 IBL851984 HRP851984 HHT851984 GXX851984 GOB851984 GEF851984 FUJ851984 FKN851984 FAR851984 EQV851984 EGZ851984 DXD851984 DNH851984 DDL851984 CTP851984 CJT851984 BZX851984 BQB851984 BGF851984 AWJ851984 AMN851984 ACR851984 SV851984 IZ851984 D851984 WVL786448 WLP786448 WBT786448 VRX786448 VIB786448 UYF786448 UOJ786448 UEN786448 TUR786448 TKV786448 TAZ786448 SRD786448 SHH786448 RXL786448 RNP786448 RDT786448 QTX786448 QKB786448 QAF786448 PQJ786448 PGN786448 OWR786448 OMV786448 OCZ786448 NTD786448 NJH786448 MZL786448 MPP786448 MFT786448 LVX786448 LMB786448 LCF786448 KSJ786448 KIN786448 JYR786448 JOV786448 JEZ786448 IVD786448 ILH786448 IBL786448 HRP786448 HHT786448 GXX786448 GOB786448 GEF786448 FUJ786448 FKN786448 FAR786448 EQV786448 EGZ786448 DXD786448 DNH786448 DDL786448 CTP786448 CJT786448 BZX786448 BQB786448 BGF786448 AWJ786448 AMN786448 ACR786448 SV786448 IZ786448 D786448 WVL720912 WLP720912 WBT720912 VRX720912 VIB720912 UYF720912 UOJ720912 UEN720912 TUR720912 TKV720912 TAZ720912 SRD720912 SHH720912 RXL720912 RNP720912 RDT720912 QTX720912 QKB720912 QAF720912 PQJ720912 PGN720912 OWR720912 OMV720912 OCZ720912 NTD720912 NJH720912 MZL720912 MPP720912 MFT720912 LVX720912 LMB720912 LCF720912 KSJ720912 KIN720912 JYR720912 JOV720912 JEZ720912 IVD720912 ILH720912 IBL720912 HRP720912 HHT720912 GXX720912 GOB720912 GEF720912 FUJ720912 FKN720912 FAR720912 EQV720912 EGZ720912 DXD720912 DNH720912 DDL720912 CTP720912 CJT720912 BZX720912 BQB720912 BGF720912 AWJ720912 AMN720912 ACR720912 SV720912 IZ720912 D720912 WVL655376 WLP655376 WBT655376 VRX655376 VIB655376 UYF655376 UOJ655376 UEN655376 TUR655376 TKV655376 TAZ655376 SRD655376 SHH655376 RXL655376 RNP655376 RDT655376 QTX655376 QKB655376 QAF655376 PQJ655376 PGN655376 OWR655376 OMV655376 OCZ655376 NTD655376 NJH655376 MZL655376 MPP655376 MFT655376 LVX655376 LMB655376 LCF655376 KSJ655376 KIN655376 JYR655376 JOV655376 JEZ655376 IVD655376 ILH655376 IBL655376 HRP655376 HHT655376 GXX655376 GOB655376 GEF655376 FUJ655376 FKN655376 FAR655376 EQV655376 EGZ655376 DXD655376 DNH655376 DDL655376 CTP655376 CJT655376 BZX655376 BQB655376 BGF655376 AWJ655376 AMN655376 ACR655376 SV655376 IZ655376 D655376 WVL589840 WLP589840 WBT589840 VRX589840 VIB589840 UYF589840 UOJ589840 UEN589840 TUR589840 TKV589840 TAZ589840 SRD589840 SHH589840 RXL589840 RNP589840 RDT589840 QTX589840 QKB589840 QAF589840 PQJ589840 PGN589840 OWR589840 OMV589840 OCZ589840 NTD589840 NJH589840 MZL589840 MPP589840 MFT589840 LVX589840 LMB589840 LCF589840 KSJ589840 KIN589840 JYR589840 JOV589840 JEZ589840 IVD589840 ILH589840 IBL589840 HRP589840 HHT589840 GXX589840 GOB589840 GEF589840 FUJ589840 FKN589840 FAR589840 EQV589840 EGZ589840 DXD589840 DNH589840 DDL589840 CTP589840 CJT589840 BZX589840 BQB589840 BGF589840 AWJ589840 AMN589840 ACR589840 SV589840 IZ589840 D589840 WVL524304 WLP524304 WBT524304 VRX524304 VIB524304 UYF524304 UOJ524304 UEN524304 TUR524304 TKV524304 TAZ524304 SRD524304 SHH524304 RXL524304 RNP524304 RDT524304 QTX524304 QKB524304 QAF524304 PQJ524304 PGN524304 OWR524304 OMV524304 OCZ524304 NTD524304 NJH524304 MZL524304 MPP524304 MFT524304 LVX524304 LMB524304 LCF524304 KSJ524304 KIN524304 JYR524304 JOV524304 JEZ524304 IVD524304 ILH524304 IBL524304 HRP524304 HHT524304 GXX524304 GOB524304 GEF524304 FUJ524304 FKN524304 FAR524304 EQV524304 EGZ524304 DXD524304 DNH524304 DDL524304 CTP524304 CJT524304 BZX524304 BQB524304 BGF524304 AWJ524304 AMN524304 ACR524304 SV524304 IZ524304 D524304 WVL458768 WLP458768 WBT458768 VRX458768 VIB458768 UYF458768 UOJ458768 UEN458768 TUR458768 TKV458768 TAZ458768 SRD458768 SHH458768 RXL458768 RNP458768 RDT458768 QTX458768 QKB458768 QAF458768 PQJ458768 PGN458768 OWR458768 OMV458768 OCZ458768 NTD458768 NJH458768 MZL458768 MPP458768 MFT458768 LVX458768 LMB458768 LCF458768 KSJ458768 KIN458768 JYR458768 JOV458768 JEZ458768 IVD458768 ILH458768 IBL458768 HRP458768 HHT458768 GXX458768 GOB458768 GEF458768 FUJ458768 FKN458768 FAR458768 EQV458768 EGZ458768 DXD458768 DNH458768 DDL458768 CTP458768 CJT458768 BZX458768 BQB458768 BGF458768 AWJ458768 AMN458768 ACR458768 SV458768 IZ458768 D458768 WVL393232 WLP393232 WBT393232 VRX393232 VIB393232 UYF393232 UOJ393232 UEN393232 TUR393232 TKV393232 TAZ393232 SRD393232 SHH393232 RXL393232 RNP393232 RDT393232 QTX393232 QKB393232 QAF393232 PQJ393232 PGN393232 OWR393232 OMV393232 OCZ393232 NTD393232 NJH393232 MZL393232 MPP393232 MFT393232 LVX393232 LMB393232 LCF393232 KSJ393232 KIN393232 JYR393232 JOV393232 JEZ393232 IVD393232 ILH393232 IBL393232 HRP393232 HHT393232 GXX393232 GOB393232 GEF393232 FUJ393232 FKN393232 FAR393232 EQV393232 EGZ393232 DXD393232 DNH393232 DDL393232 CTP393232 CJT393232 BZX393232 BQB393232 BGF393232 AWJ393232 AMN393232 ACR393232 SV393232 IZ393232 D393232 WVL327696 WLP327696 WBT327696 VRX327696 VIB327696 UYF327696 UOJ327696 UEN327696 TUR327696 TKV327696 TAZ327696 SRD327696 SHH327696 RXL327696 RNP327696 RDT327696 QTX327696 QKB327696 QAF327696 PQJ327696 PGN327696 OWR327696 OMV327696 OCZ327696 NTD327696 NJH327696 MZL327696 MPP327696 MFT327696 LVX327696 LMB327696 LCF327696 KSJ327696 KIN327696 JYR327696 JOV327696 JEZ327696 IVD327696 ILH327696 IBL327696 HRP327696 HHT327696 GXX327696 GOB327696 GEF327696 FUJ327696 FKN327696 FAR327696 EQV327696 EGZ327696 DXD327696 DNH327696 DDL327696 CTP327696 CJT327696 BZX327696 BQB327696 BGF327696 AWJ327696 AMN327696 ACR327696 SV327696 IZ327696 D327696 WVL262160 WLP262160 WBT262160 VRX262160 VIB262160 UYF262160 UOJ262160 UEN262160 TUR262160 TKV262160 TAZ262160 SRD262160 SHH262160 RXL262160 RNP262160 RDT262160 QTX262160 QKB262160 QAF262160 PQJ262160 PGN262160 OWR262160 OMV262160 OCZ262160 NTD262160 NJH262160 MZL262160 MPP262160 MFT262160 LVX262160 LMB262160 LCF262160 KSJ262160 KIN262160 JYR262160 JOV262160 JEZ262160 IVD262160 ILH262160 IBL262160 HRP262160 HHT262160 GXX262160 GOB262160 GEF262160 FUJ262160 FKN262160 FAR262160 EQV262160 EGZ262160 DXD262160 DNH262160 DDL262160 CTP262160 CJT262160 BZX262160 BQB262160 BGF262160 AWJ262160 AMN262160 ACR262160 SV262160 IZ262160 D262160 WVL196624 WLP196624 WBT196624 VRX196624 VIB196624 UYF196624 UOJ196624 UEN196624 TUR196624 TKV196624 TAZ196624 SRD196624 SHH196624 RXL196624 RNP196624 RDT196624 QTX196624 QKB196624 QAF196624 PQJ196624 PGN196624 OWR196624 OMV196624 OCZ196624 NTD196624 NJH196624 MZL196624 MPP196624 MFT196624 LVX196624 LMB196624 LCF196624 KSJ196624 KIN196624 JYR196624 JOV196624 JEZ196624 IVD196624 ILH196624 IBL196624 HRP196624 HHT196624 GXX196624 GOB196624 GEF196624 FUJ196624 FKN196624 FAR196624 EQV196624 EGZ196624 DXD196624 DNH196624 DDL196624 CTP196624 CJT196624 BZX196624 BQB196624 BGF196624 AWJ196624 AMN196624 ACR196624 SV196624 IZ196624 D196624 WVL131088 WLP131088 WBT131088 VRX131088 VIB131088 UYF131088 UOJ131088 UEN131088 TUR131088 TKV131088 TAZ131088 SRD131088 SHH131088 RXL131088 RNP131088 RDT131088 QTX131088 QKB131088 QAF131088 PQJ131088 PGN131088 OWR131088 OMV131088 OCZ131088 NTD131088 NJH131088 MZL131088 MPP131088 MFT131088 LVX131088 LMB131088 LCF131088 KSJ131088 KIN131088 JYR131088 JOV131088 JEZ131088 IVD131088 ILH131088 IBL131088 HRP131088 HHT131088 GXX131088 GOB131088 GEF131088 FUJ131088 FKN131088 FAR131088 EQV131088 EGZ131088 DXD131088 DNH131088 DDL131088 CTP131088 CJT131088 BZX131088 BQB131088 BGF131088 AWJ131088 AMN131088 ACR131088 SV131088 IZ131088 D131088 WVL65552 WLP65552 WBT65552 VRX65552 VIB65552 UYF65552 UOJ65552 UEN65552 TUR65552 TKV65552 TAZ65552 SRD65552 SHH65552 RXL65552 RNP65552 RDT65552 QTX65552 QKB65552 QAF65552 PQJ65552 PGN65552 OWR65552 OMV65552 OCZ65552 NTD65552 NJH65552 MZL65552 MPP65552 MFT65552 LVX65552 LMB65552 LCF65552 KSJ65552 KIN65552 JYR65552 JOV65552 JEZ65552 IVD65552 ILH65552 IBL65552 HRP65552 HHT65552 GXX65552 GOB65552 GEF65552 FUJ65552 FKN65552 FAR65552 EQV65552 EGZ65552 DXD65552 DNH65552 DDL65552 CTP65552 CJT65552 BZX65552 BQB65552 BGF65552 AWJ65552 AMN65552 ACR65552 SV65552 IZ65552">
      <formula1>250</formula1>
    </dataValidation>
    <dataValidation type="list" allowBlank="1" showInputMessage="1" showErrorMessage="1" sqref="D65561 D15 IZ15 SV15 ACR15 AMN15 AWJ15 BGF15 BQB15 BZX15 CJT15 CTP15 DDL15 DNH15 DXD15 EGZ15 EQV15 FAR15 FKN15 FUJ15 GEF15 GOB15 GXX15 HHT15 HRP15 IBL15 ILH15 IVD15 JEZ15 JOV15 JYR15 KIN15 KSJ15 LCF15 LMB15 LVX15 MFT15 MPP15 MZL15 NJH15 NTD15 OCZ15 OMV15 OWR15 PGN15 PQJ15 QAF15 QKB15 QTX15 RDT15 RNP15 RXL15 SHH15 SRD15 TAZ15 TKV15 TUR15 UEN15 UOJ15 UYF15 VIB15 VRX15 WBT15 WLP15 WVL15 WVL983065 WLP983065 WBT983065 VRX983065 VIB983065 UYF983065 UOJ983065 UEN983065 TUR983065 TKV983065 TAZ983065 SRD983065 SHH983065 RXL983065 RNP983065 RDT983065 QTX983065 QKB983065 QAF983065 PQJ983065 PGN983065 OWR983065 OMV983065 OCZ983065 NTD983065 NJH983065 MZL983065 MPP983065 MFT983065 LVX983065 LMB983065 LCF983065 KSJ983065 KIN983065 JYR983065 JOV983065 JEZ983065 IVD983065 ILH983065 IBL983065 HRP983065 HHT983065 GXX983065 GOB983065 GEF983065 FUJ983065 FKN983065 FAR983065 EQV983065 EGZ983065 DXD983065 DNH983065 DDL983065 CTP983065 CJT983065 BZX983065 BQB983065 BGF983065 AWJ983065 AMN983065 ACR983065 SV983065 IZ983065 D983065 WVL917529 WLP917529 WBT917529 VRX917529 VIB917529 UYF917529 UOJ917529 UEN917529 TUR917529 TKV917529 TAZ917529 SRD917529 SHH917529 RXL917529 RNP917529 RDT917529 QTX917529 QKB917529 QAF917529 PQJ917529 PGN917529 OWR917529 OMV917529 OCZ917529 NTD917529 NJH917529 MZL917529 MPP917529 MFT917529 LVX917529 LMB917529 LCF917529 KSJ917529 KIN917529 JYR917529 JOV917529 JEZ917529 IVD917529 ILH917529 IBL917529 HRP917529 HHT917529 GXX917529 GOB917529 GEF917529 FUJ917529 FKN917529 FAR917529 EQV917529 EGZ917529 DXD917529 DNH917529 DDL917529 CTP917529 CJT917529 BZX917529 BQB917529 BGF917529 AWJ917529 AMN917529 ACR917529 SV917529 IZ917529 D917529 WVL851993 WLP851993 WBT851993 VRX851993 VIB851993 UYF851993 UOJ851993 UEN851993 TUR851993 TKV851993 TAZ851993 SRD851993 SHH851993 RXL851993 RNP851993 RDT851993 QTX851993 QKB851993 QAF851993 PQJ851993 PGN851993 OWR851993 OMV851993 OCZ851993 NTD851993 NJH851993 MZL851993 MPP851993 MFT851993 LVX851993 LMB851993 LCF851993 KSJ851993 KIN851993 JYR851993 JOV851993 JEZ851993 IVD851993 ILH851993 IBL851993 HRP851993 HHT851993 GXX851993 GOB851993 GEF851993 FUJ851993 FKN851993 FAR851993 EQV851993 EGZ851993 DXD851993 DNH851993 DDL851993 CTP851993 CJT851993 BZX851993 BQB851993 BGF851993 AWJ851993 AMN851993 ACR851993 SV851993 IZ851993 D851993 WVL786457 WLP786457 WBT786457 VRX786457 VIB786457 UYF786457 UOJ786457 UEN786457 TUR786457 TKV786457 TAZ786457 SRD786457 SHH786457 RXL786457 RNP786457 RDT786457 QTX786457 QKB786457 QAF786457 PQJ786457 PGN786457 OWR786457 OMV786457 OCZ786457 NTD786457 NJH786457 MZL786457 MPP786457 MFT786457 LVX786457 LMB786457 LCF786457 KSJ786457 KIN786457 JYR786457 JOV786457 JEZ786457 IVD786457 ILH786457 IBL786457 HRP786457 HHT786457 GXX786457 GOB786457 GEF786457 FUJ786457 FKN786457 FAR786457 EQV786457 EGZ786457 DXD786457 DNH786457 DDL786457 CTP786457 CJT786457 BZX786457 BQB786457 BGF786457 AWJ786457 AMN786457 ACR786457 SV786457 IZ786457 D786457 WVL720921 WLP720921 WBT720921 VRX720921 VIB720921 UYF720921 UOJ720921 UEN720921 TUR720921 TKV720921 TAZ720921 SRD720921 SHH720921 RXL720921 RNP720921 RDT720921 QTX720921 QKB720921 QAF720921 PQJ720921 PGN720921 OWR720921 OMV720921 OCZ720921 NTD720921 NJH720921 MZL720921 MPP720921 MFT720921 LVX720921 LMB720921 LCF720921 KSJ720921 KIN720921 JYR720921 JOV720921 JEZ720921 IVD720921 ILH720921 IBL720921 HRP720921 HHT720921 GXX720921 GOB720921 GEF720921 FUJ720921 FKN720921 FAR720921 EQV720921 EGZ720921 DXD720921 DNH720921 DDL720921 CTP720921 CJT720921 BZX720921 BQB720921 BGF720921 AWJ720921 AMN720921 ACR720921 SV720921 IZ720921 D720921 WVL655385 WLP655385 WBT655385 VRX655385 VIB655385 UYF655385 UOJ655385 UEN655385 TUR655385 TKV655385 TAZ655385 SRD655385 SHH655385 RXL655385 RNP655385 RDT655385 QTX655385 QKB655385 QAF655385 PQJ655385 PGN655385 OWR655385 OMV655385 OCZ655385 NTD655385 NJH655385 MZL655385 MPP655385 MFT655385 LVX655385 LMB655385 LCF655385 KSJ655385 KIN655385 JYR655385 JOV655385 JEZ655385 IVD655385 ILH655385 IBL655385 HRP655385 HHT655385 GXX655385 GOB655385 GEF655385 FUJ655385 FKN655385 FAR655385 EQV655385 EGZ655385 DXD655385 DNH655385 DDL655385 CTP655385 CJT655385 BZX655385 BQB655385 BGF655385 AWJ655385 AMN655385 ACR655385 SV655385 IZ655385 D655385 WVL589849 WLP589849 WBT589849 VRX589849 VIB589849 UYF589849 UOJ589849 UEN589849 TUR589849 TKV589849 TAZ589849 SRD589849 SHH589849 RXL589849 RNP589849 RDT589849 QTX589849 QKB589849 QAF589849 PQJ589849 PGN589849 OWR589849 OMV589849 OCZ589849 NTD589849 NJH589849 MZL589849 MPP589849 MFT589849 LVX589849 LMB589849 LCF589849 KSJ589849 KIN589849 JYR589849 JOV589849 JEZ589849 IVD589849 ILH589849 IBL589849 HRP589849 HHT589849 GXX589849 GOB589849 GEF589849 FUJ589849 FKN589849 FAR589849 EQV589849 EGZ589849 DXD589849 DNH589849 DDL589849 CTP589849 CJT589849 BZX589849 BQB589849 BGF589849 AWJ589849 AMN589849 ACR589849 SV589849 IZ589849 D589849 WVL524313 WLP524313 WBT524313 VRX524313 VIB524313 UYF524313 UOJ524313 UEN524313 TUR524313 TKV524313 TAZ524313 SRD524313 SHH524313 RXL524313 RNP524313 RDT524313 QTX524313 QKB524313 QAF524313 PQJ524313 PGN524313 OWR524313 OMV524313 OCZ524313 NTD524313 NJH524313 MZL524313 MPP524313 MFT524313 LVX524313 LMB524313 LCF524313 KSJ524313 KIN524313 JYR524313 JOV524313 JEZ524313 IVD524313 ILH524313 IBL524313 HRP524313 HHT524313 GXX524313 GOB524313 GEF524313 FUJ524313 FKN524313 FAR524313 EQV524313 EGZ524313 DXD524313 DNH524313 DDL524313 CTP524313 CJT524313 BZX524313 BQB524313 BGF524313 AWJ524313 AMN524313 ACR524313 SV524313 IZ524313 D524313 WVL458777 WLP458777 WBT458777 VRX458777 VIB458777 UYF458777 UOJ458777 UEN458777 TUR458777 TKV458777 TAZ458777 SRD458777 SHH458777 RXL458777 RNP458777 RDT458777 QTX458777 QKB458777 QAF458777 PQJ458777 PGN458777 OWR458777 OMV458777 OCZ458777 NTD458777 NJH458777 MZL458777 MPP458777 MFT458777 LVX458777 LMB458777 LCF458777 KSJ458777 KIN458777 JYR458777 JOV458777 JEZ458777 IVD458777 ILH458777 IBL458777 HRP458777 HHT458777 GXX458777 GOB458777 GEF458777 FUJ458777 FKN458777 FAR458777 EQV458777 EGZ458777 DXD458777 DNH458777 DDL458777 CTP458777 CJT458777 BZX458777 BQB458777 BGF458777 AWJ458777 AMN458777 ACR458777 SV458777 IZ458777 D458777 WVL393241 WLP393241 WBT393241 VRX393241 VIB393241 UYF393241 UOJ393241 UEN393241 TUR393241 TKV393241 TAZ393241 SRD393241 SHH393241 RXL393241 RNP393241 RDT393241 QTX393241 QKB393241 QAF393241 PQJ393241 PGN393241 OWR393241 OMV393241 OCZ393241 NTD393241 NJH393241 MZL393241 MPP393241 MFT393241 LVX393241 LMB393241 LCF393241 KSJ393241 KIN393241 JYR393241 JOV393241 JEZ393241 IVD393241 ILH393241 IBL393241 HRP393241 HHT393241 GXX393241 GOB393241 GEF393241 FUJ393241 FKN393241 FAR393241 EQV393241 EGZ393241 DXD393241 DNH393241 DDL393241 CTP393241 CJT393241 BZX393241 BQB393241 BGF393241 AWJ393241 AMN393241 ACR393241 SV393241 IZ393241 D393241 WVL327705 WLP327705 WBT327705 VRX327705 VIB327705 UYF327705 UOJ327705 UEN327705 TUR327705 TKV327705 TAZ327705 SRD327705 SHH327705 RXL327705 RNP327705 RDT327705 QTX327705 QKB327705 QAF327705 PQJ327705 PGN327705 OWR327705 OMV327705 OCZ327705 NTD327705 NJH327705 MZL327705 MPP327705 MFT327705 LVX327705 LMB327705 LCF327705 KSJ327705 KIN327705 JYR327705 JOV327705 JEZ327705 IVD327705 ILH327705 IBL327705 HRP327705 HHT327705 GXX327705 GOB327705 GEF327705 FUJ327705 FKN327705 FAR327705 EQV327705 EGZ327705 DXD327705 DNH327705 DDL327705 CTP327705 CJT327705 BZX327705 BQB327705 BGF327705 AWJ327705 AMN327705 ACR327705 SV327705 IZ327705 D327705 WVL262169 WLP262169 WBT262169 VRX262169 VIB262169 UYF262169 UOJ262169 UEN262169 TUR262169 TKV262169 TAZ262169 SRD262169 SHH262169 RXL262169 RNP262169 RDT262169 QTX262169 QKB262169 QAF262169 PQJ262169 PGN262169 OWR262169 OMV262169 OCZ262169 NTD262169 NJH262169 MZL262169 MPP262169 MFT262169 LVX262169 LMB262169 LCF262169 KSJ262169 KIN262169 JYR262169 JOV262169 JEZ262169 IVD262169 ILH262169 IBL262169 HRP262169 HHT262169 GXX262169 GOB262169 GEF262169 FUJ262169 FKN262169 FAR262169 EQV262169 EGZ262169 DXD262169 DNH262169 DDL262169 CTP262169 CJT262169 BZX262169 BQB262169 BGF262169 AWJ262169 AMN262169 ACR262169 SV262169 IZ262169 D262169 WVL196633 WLP196633 WBT196633 VRX196633 VIB196633 UYF196633 UOJ196633 UEN196633 TUR196633 TKV196633 TAZ196633 SRD196633 SHH196633 RXL196633 RNP196633 RDT196633 QTX196633 QKB196633 QAF196633 PQJ196633 PGN196633 OWR196633 OMV196633 OCZ196633 NTD196633 NJH196633 MZL196633 MPP196633 MFT196633 LVX196633 LMB196633 LCF196633 KSJ196633 KIN196633 JYR196633 JOV196633 JEZ196633 IVD196633 ILH196633 IBL196633 HRP196633 HHT196633 GXX196633 GOB196633 GEF196633 FUJ196633 FKN196633 FAR196633 EQV196633 EGZ196633 DXD196633 DNH196633 DDL196633 CTP196633 CJT196633 BZX196633 BQB196633 BGF196633 AWJ196633 AMN196633 ACR196633 SV196633 IZ196633 D196633 WVL131097 WLP131097 WBT131097 VRX131097 VIB131097 UYF131097 UOJ131097 UEN131097 TUR131097 TKV131097 TAZ131097 SRD131097 SHH131097 RXL131097 RNP131097 RDT131097 QTX131097 QKB131097 QAF131097 PQJ131097 PGN131097 OWR131097 OMV131097 OCZ131097 NTD131097 NJH131097 MZL131097 MPP131097 MFT131097 LVX131097 LMB131097 LCF131097 KSJ131097 KIN131097 JYR131097 JOV131097 JEZ131097 IVD131097 ILH131097 IBL131097 HRP131097 HHT131097 GXX131097 GOB131097 GEF131097 FUJ131097 FKN131097 FAR131097 EQV131097 EGZ131097 DXD131097 DNH131097 DDL131097 CTP131097 CJT131097 BZX131097 BQB131097 BGF131097 AWJ131097 AMN131097 ACR131097 SV131097 IZ131097 D131097 WVL65561 WLP65561 WBT65561 VRX65561 VIB65561 UYF65561 UOJ65561 UEN65561 TUR65561 TKV65561 TAZ65561 SRD65561 SHH65561 RXL65561 RNP65561 RDT65561 QTX65561 QKB65561 QAF65561 PQJ65561 PGN65561 OWR65561 OMV65561 OCZ65561 NTD65561 NJH65561 MZL65561 MPP65561 MFT65561 LVX65561 LMB65561 LCF65561 KSJ65561 KIN65561 JYR65561 JOV65561 JEZ65561 IVD65561 ILH65561 IBL65561 HRP65561 HHT65561 GXX65561 GOB65561 GEF65561 FUJ65561 FKN65561 FAR65561 EQV65561 EGZ65561 DXD65561 DNH65561 DDL65561 CTP65561 CJT65561 BZX65561 BQB65561 BGF65561 AWJ65561 AMN65561 ACR65561 SV65561 IZ65561">
      <formula1>"&lt;select from list&gt;, Yes, No"</formula1>
    </dataValidation>
    <dataValidation type="list" allowBlank="1" showInputMessage="1" showErrorMessage="1" sqref="WVL983063:WVM983063 D13:E13 WLP983063:WLQ983063 WBT983063:WBU983063 VRX983063:VRY983063 VIB983063:VIC983063 UYF983063:UYG983063 UOJ983063:UOK983063 UEN983063:UEO983063 TUR983063:TUS983063 TKV983063:TKW983063 TAZ983063:TBA983063 SRD983063:SRE983063 SHH983063:SHI983063 RXL983063:RXM983063 RNP983063:RNQ983063 RDT983063:RDU983063 QTX983063:QTY983063 QKB983063:QKC983063 QAF983063:QAG983063 PQJ983063:PQK983063 PGN983063:PGO983063 OWR983063:OWS983063 OMV983063:OMW983063 OCZ983063:ODA983063 NTD983063:NTE983063 NJH983063:NJI983063 MZL983063:MZM983063 MPP983063:MPQ983063 MFT983063:MFU983063 LVX983063:LVY983063 LMB983063:LMC983063 LCF983063:LCG983063 KSJ983063:KSK983063 KIN983063:KIO983063 JYR983063:JYS983063 JOV983063:JOW983063 JEZ983063:JFA983063 IVD983063:IVE983063 ILH983063:ILI983063 IBL983063:IBM983063 HRP983063:HRQ983063 HHT983063:HHU983063 GXX983063:GXY983063 GOB983063:GOC983063 GEF983063:GEG983063 FUJ983063:FUK983063 FKN983063:FKO983063 FAR983063:FAS983063 EQV983063:EQW983063 EGZ983063:EHA983063 DXD983063:DXE983063 DNH983063:DNI983063 DDL983063:DDM983063 CTP983063:CTQ983063 CJT983063:CJU983063 BZX983063:BZY983063 BQB983063:BQC983063 BGF983063:BGG983063 AWJ983063:AWK983063 AMN983063:AMO983063 ACR983063:ACS983063 SV983063:SW983063 IZ983063:JA983063 D983063:E983063 WVL917527:WVM917527 WLP917527:WLQ917527 WBT917527:WBU917527 VRX917527:VRY917527 VIB917527:VIC917527 UYF917527:UYG917527 UOJ917527:UOK917527 UEN917527:UEO917527 TUR917527:TUS917527 TKV917527:TKW917527 TAZ917527:TBA917527 SRD917527:SRE917527 SHH917527:SHI917527 RXL917527:RXM917527 RNP917527:RNQ917527 RDT917527:RDU917527 QTX917527:QTY917527 QKB917527:QKC917527 QAF917527:QAG917527 PQJ917527:PQK917527 PGN917527:PGO917527 OWR917527:OWS917527 OMV917527:OMW917527 OCZ917527:ODA917527 NTD917527:NTE917527 NJH917527:NJI917527 MZL917527:MZM917527 MPP917527:MPQ917527 MFT917527:MFU917527 LVX917527:LVY917527 LMB917527:LMC917527 LCF917527:LCG917527 KSJ917527:KSK917527 KIN917527:KIO917527 JYR917527:JYS917527 JOV917527:JOW917527 JEZ917527:JFA917527 IVD917527:IVE917527 ILH917527:ILI917527 IBL917527:IBM917527 HRP917527:HRQ917527 HHT917527:HHU917527 GXX917527:GXY917527 GOB917527:GOC917527 GEF917527:GEG917527 FUJ917527:FUK917527 FKN917527:FKO917527 FAR917527:FAS917527 EQV917527:EQW917527 EGZ917527:EHA917527 DXD917527:DXE917527 DNH917527:DNI917527 DDL917527:DDM917527 CTP917527:CTQ917527 CJT917527:CJU917527 BZX917527:BZY917527 BQB917527:BQC917527 BGF917527:BGG917527 AWJ917527:AWK917527 AMN917527:AMO917527 ACR917527:ACS917527 SV917527:SW917527 IZ917527:JA917527 D917527:E917527 WVL851991:WVM851991 WLP851991:WLQ851991 WBT851991:WBU851991 VRX851991:VRY851991 VIB851991:VIC851991 UYF851991:UYG851991 UOJ851991:UOK851991 UEN851991:UEO851991 TUR851991:TUS851991 TKV851991:TKW851991 TAZ851991:TBA851991 SRD851991:SRE851991 SHH851991:SHI851991 RXL851991:RXM851991 RNP851991:RNQ851991 RDT851991:RDU851991 QTX851991:QTY851991 QKB851991:QKC851991 QAF851991:QAG851991 PQJ851991:PQK851991 PGN851991:PGO851991 OWR851991:OWS851991 OMV851991:OMW851991 OCZ851991:ODA851991 NTD851991:NTE851991 NJH851991:NJI851991 MZL851991:MZM851991 MPP851991:MPQ851991 MFT851991:MFU851991 LVX851991:LVY851991 LMB851991:LMC851991 LCF851991:LCG851991 KSJ851991:KSK851991 KIN851991:KIO851991 JYR851991:JYS851991 JOV851991:JOW851991 JEZ851991:JFA851991 IVD851991:IVE851991 ILH851991:ILI851991 IBL851991:IBM851991 HRP851991:HRQ851991 HHT851991:HHU851991 GXX851991:GXY851991 GOB851991:GOC851991 GEF851991:GEG851991 FUJ851991:FUK851991 FKN851991:FKO851991 FAR851991:FAS851991 EQV851991:EQW851991 EGZ851991:EHA851991 DXD851991:DXE851991 DNH851991:DNI851991 DDL851991:DDM851991 CTP851991:CTQ851991 CJT851991:CJU851991 BZX851991:BZY851991 BQB851991:BQC851991 BGF851991:BGG851991 AWJ851991:AWK851991 AMN851991:AMO851991 ACR851991:ACS851991 SV851991:SW851991 IZ851991:JA851991 D851991:E851991 WVL786455:WVM786455 WLP786455:WLQ786455 WBT786455:WBU786455 VRX786455:VRY786455 VIB786455:VIC786455 UYF786455:UYG786455 UOJ786455:UOK786455 UEN786455:UEO786455 TUR786455:TUS786455 TKV786455:TKW786455 TAZ786455:TBA786455 SRD786455:SRE786455 SHH786455:SHI786455 RXL786455:RXM786455 RNP786455:RNQ786455 RDT786455:RDU786455 QTX786455:QTY786455 QKB786455:QKC786455 QAF786455:QAG786455 PQJ786455:PQK786455 PGN786455:PGO786455 OWR786455:OWS786455 OMV786455:OMW786455 OCZ786455:ODA786455 NTD786455:NTE786455 NJH786455:NJI786455 MZL786455:MZM786455 MPP786455:MPQ786455 MFT786455:MFU786455 LVX786455:LVY786455 LMB786455:LMC786455 LCF786455:LCG786455 KSJ786455:KSK786455 KIN786455:KIO786455 JYR786455:JYS786455 JOV786455:JOW786455 JEZ786455:JFA786455 IVD786455:IVE786455 ILH786455:ILI786455 IBL786455:IBM786455 HRP786455:HRQ786455 HHT786455:HHU786455 GXX786455:GXY786455 GOB786455:GOC786455 GEF786455:GEG786455 FUJ786455:FUK786455 FKN786455:FKO786455 FAR786455:FAS786455 EQV786455:EQW786455 EGZ786455:EHA786455 DXD786455:DXE786455 DNH786455:DNI786455 DDL786455:DDM786455 CTP786455:CTQ786455 CJT786455:CJU786455 BZX786455:BZY786455 BQB786455:BQC786455 BGF786455:BGG786455 AWJ786455:AWK786455 AMN786455:AMO786455 ACR786455:ACS786455 SV786455:SW786455 IZ786455:JA786455 D786455:E786455 WVL720919:WVM720919 WLP720919:WLQ720919 WBT720919:WBU720919 VRX720919:VRY720919 VIB720919:VIC720919 UYF720919:UYG720919 UOJ720919:UOK720919 UEN720919:UEO720919 TUR720919:TUS720919 TKV720919:TKW720919 TAZ720919:TBA720919 SRD720919:SRE720919 SHH720919:SHI720919 RXL720919:RXM720919 RNP720919:RNQ720919 RDT720919:RDU720919 QTX720919:QTY720919 QKB720919:QKC720919 QAF720919:QAG720919 PQJ720919:PQK720919 PGN720919:PGO720919 OWR720919:OWS720919 OMV720919:OMW720919 OCZ720919:ODA720919 NTD720919:NTE720919 NJH720919:NJI720919 MZL720919:MZM720919 MPP720919:MPQ720919 MFT720919:MFU720919 LVX720919:LVY720919 LMB720919:LMC720919 LCF720919:LCG720919 KSJ720919:KSK720919 KIN720919:KIO720919 JYR720919:JYS720919 JOV720919:JOW720919 JEZ720919:JFA720919 IVD720919:IVE720919 ILH720919:ILI720919 IBL720919:IBM720919 HRP720919:HRQ720919 HHT720919:HHU720919 GXX720919:GXY720919 GOB720919:GOC720919 GEF720919:GEG720919 FUJ720919:FUK720919 FKN720919:FKO720919 FAR720919:FAS720919 EQV720919:EQW720919 EGZ720919:EHA720919 DXD720919:DXE720919 DNH720919:DNI720919 DDL720919:DDM720919 CTP720919:CTQ720919 CJT720919:CJU720919 BZX720919:BZY720919 BQB720919:BQC720919 BGF720919:BGG720919 AWJ720919:AWK720919 AMN720919:AMO720919 ACR720919:ACS720919 SV720919:SW720919 IZ720919:JA720919 D720919:E720919 WVL655383:WVM655383 WLP655383:WLQ655383 WBT655383:WBU655383 VRX655383:VRY655383 VIB655383:VIC655383 UYF655383:UYG655383 UOJ655383:UOK655383 UEN655383:UEO655383 TUR655383:TUS655383 TKV655383:TKW655383 TAZ655383:TBA655383 SRD655383:SRE655383 SHH655383:SHI655383 RXL655383:RXM655383 RNP655383:RNQ655383 RDT655383:RDU655383 QTX655383:QTY655383 QKB655383:QKC655383 QAF655383:QAG655383 PQJ655383:PQK655383 PGN655383:PGO655383 OWR655383:OWS655383 OMV655383:OMW655383 OCZ655383:ODA655383 NTD655383:NTE655383 NJH655383:NJI655383 MZL655383:MZM655383 MPP655383:MPQ655383 MFT655383:MFU655383 LVX655383:LVY655383 LMB655383:LMC655383 LCF655383:LCG655383 KSJ655383:KSK655383 KIN655383:KIO655383 JYR655383:JYS655383 JOV655383:JOW655383 JEZ655383:JFA655383 IVD655383:IVE655383 ILH655383:ILI655383 IBL655383:IBM655383 HRP655383:HRQ655383 HHT655383:HHU655383 GXX655383:GXY655383 GOB655383:GOC655383 GEF655383:GEG655383 FUJ655383:FUK655383 FKN655383:FKO655383 FAR655383:FAS655383 EQV655383:EQW655383 EGZ655383:EHA655383 DXD655383:DXE655383 DNH655383:DNI655383 DDL655383:DDM655383 CTP655383:CTQ655383 CJT655383:CJU655383 BZX655383:BZY655383 BQB655383:BQC655383 BGF655383:BGG655383 AWJ655383:AWK655383 AMN655383:AMO655383 ACR655383:ACS655383 SV655383:SW655383 IZ655383:JA655383 D655383:E655383 WVL589847:WVM589847 WLP589847:WLQ589847 WBT589847:WBU589847 VRX589847:VRY589847 VIB589847:VIC589847 UYF589847:UYG589847 UOJ589847:UOK589847 UEN589847:UEO589847 TUR589847:TUS589847 TKV589847:TKW589847 TAZ589847:TBA589847 SRD589847:SRE589847 SHH589847:SHI589847 RXL589847:RXM589847 RNP589847:RNQ589847 RDT589847:RDU589847 QTX589847:QTY589847 QKB589847:QKC589847 QAF589847:QAG589847 PQJ589847:PQK589847 PGN589847:PGO589847 OWR589847:OWS589847 OMV589847:OMW589847 OCZ589847:ODA589847 NTD589847:NTE589847 NJH589847:NJI589847 MZL589847:MZM589847 MPP589847:MPQ589847 MFT589847:MFU589847 LVX589847:LVY589847 LMB589847:LMC589847 LCF589847:LCG589847 KSJ589847:KSK589847 KIN589847:KIO589847 JYR589847:JYS589847 JOV589847:JOW589847 JEZ589847:JFA589847 IVD589847:IVE589847 ILH589847:ILI589847 IBL589847:IBM589847 HRP589847:HRQ589847 HHT589847:HHU589847 GXX589847:GXY589847 GOB589847:GOC589847 GEF589847:GEG589847 FUJ589847:FUK589847 FKN589847:FKO589847 FAR589847:FAS589847 EQV589847:EQW589847 EGZ589847:EHA589847 DXD589847:DXE589847 DNH589847:DNI589847 DDL589847:DDM589847 CTP589847:CTQ589847 CJT589847:CJU589847 BZX589847:BZY589847 BQB589847:BQC589847 BGF589847:BGG589847 AWJ589847:AWK589847 AMN589847:AMO589847 ACR589847:ACS589847 SV589847:SW589847 IZ589847:JA589847 D589847:E589847 WVL524311:WVM524311 WLP524311:WLQ524311 WBT524311:WBU524311 VRX524311:VRY524311 VIB524311:VIC524311 UYF524311:UYG524311 UOJ524311:UOK524311 UEN524311:UEO524311 TUR524311:TUS524311 TKV524311:TKW524311 TAZ524311:TBA524311 SRD524311:SRE524311 SHH524311:SHI524311 RXL524311:RXM524311 RNP524311:RNQ524311 RDT524311:RDU524311 QTX524311:QTY524311 QKB524311:QKC524311 QAF524311:QAG524311 PQJ524311:PQK524311 PGN524311:PGO524311 OWR524311:OWS524311 OMV524311:OMW524311 OCZ524311:ODA524311 NTD524311:NTE524311 NJH524311:NJI524311 MZL524311:MZM524311 MPP524311:MPQ524311 MFT524311:MFU524311 LVX524311:LVY524311 LMB524311:LMC524311 LCF524311:LCG524311 KSJ524311:KSK524311 KIN524311:KIO524311 JYR524311:JYS524311 JOV524311:JOW524311 JEZ524311:JFA524311 IVD524311:IVE524311 ILH524311:ILI524311 IBL524311:IBM524311 HRP524311:HRQ524311 HHT524311:HHU524311 GXX524311:GXY524311 GOB524311:GOC524311 GEF524311:GEG524311 FUJ524311:FUK524311 FKN524311:FKO524311 FAR524311:FAS524311 EQV524311:EQW524311 EGZ524311:EHA524311 DXD524311:DXE524311 DNH524311:DNI524311 DDL524311:DDM524311 CTP524311:CTQ524311 CJT524311:CJU524311 BZX524311:BZY524311 BQB524311:BQC524311 BGF524311:BGG524311 AWJ524311:AWK524311 AMN524311:AMO524311 ACR524311:ACS524311 SV524311:SW524311 IZ524311:JA524311 D524311:E524311 WVL458775:WVM458775 WLP458775:WLQ458775 WBT458775:WBU458775 VRX458775:VRY458775 VIB458775:VIC458775 UYF458775:UYG458775 UOJ458775:UOK458775 UEN458775:UEO458775 TUR458775:TUS458775 TKV458775:TKW458775 TAZ458775:TBA458775 SRD458775:SRE458775 SHH458775:SHI458775 RXL458775:RXM458775 RNP458775:RNQ458775 RDT458775:RDU458775 QTX458775:QTY458775 QKB458775:QKC458775 QAF458775:QAG458775 PQJ458775:PQK458775 PGN458775:PGO458775 OWR458775:OWS458775 OMV458775:OMW458775 OCZ458775:ODA458775 NTD458775:NTE458775 NJH458775:NJI458775 MZL458775:MZM458775 MPP458775:MPQ458775 MFT458775:MFU458775 LVX458775:LVY458775 LMB458775:LMC458775 LCF458775:LCG458775 KSJ458775:KSK458775 KIN458775:KIO458775 JYR458775:JYS458775 JOV458775:JOW458775 JEZ458775:JFA458775 IVD458775:IVE458775 ILH458775:ILI458775 IBL458775:IBM458775 HRP458775:HRQ458775 HHT458775:HHU458775 GXX458775:GXY458775 GOB458775:GOC458775 GEF458775:GEG458775 FUJ458775:FUK458775 FKN458775:FKO458775 FAR458775:FAS458775 EQV458775:EQW458775 EGZ458775:EHA458775 DXD458775:DXE458775 DNH458775:DNI458775 DDL458775:DDM458775 CTP458775:CTQ458775 CJT458775:CJU458775 BZX458775:BZY458775 BQB458775:BQC458775 BGF458775:BGG458775 AWJ458775:AWK458775 AMN458775:AMO458775 ACR458775:ACS458775 SV458775:SW458775 IZ458775:JA458775 D458775:E458775 WVL393239:WVM393239 WLP393239:WLQ393239 WBT393239:WBU393239 VRX393239:VRY393239 VIB393239:VIC393239 UYF393239:UYG393239 UOJ393239:UOK393239 UEN393239:UEO393239 TUR393239:TUS393239 TKV393239:TKW393239 TAZ393239:TBA393239 SRD393239:SRE393239 SHH393239:SHI393239 RXL393239:RXM393239 RNP393239:RNQ393239 RDT393239:RDU393239 QTX393239:QTY393239 QKB393239:QKC393239 QAF393239:QAG393239 PQJ393239:PQK393239 PGN393239:PGO393239 OWR393239:OWS393239 OMV393239:OMW393239 OCZ393239:ODA393239 NTD393239:NTE393239 NJH393239:NJI393239 MZL393239:MZM393239 MPP393239:MPQ393239 MFT393239:MFU393239 LVX393239:LVY393239 LMB393239:LMC393239 LCF393239:LCG393239 KSJ393239:KSK393239 KIN393239:KIO393239 JYR393239:JYS393239 JOV393239:JOW393239 JEZ393239:JFA393239 IVD393239:IVE393239 ILH393239:ILI393239 IBL393239:IBM393239 HRP393239:HRQ393239 HHT393239:HHU393239 GXX393239:GXY393239 GOB393239:GOC393239 GEF393239:GEG393239 FUJ393239:FUK393239 FKN393239:FKO393239 FAR393239:FAS393239 EQV393239:EQW393239 EGZ393239:EHA393239 DXD393239:DXE393239 DNH393239:DNI393239 DDL393239:DDM393239 CTP393239:CTQ393239 CJT393239:CJU393239 BZX393239:BZY393239 BQB393239:BQC393239 BGF393239:BGG393239 AWJ393239:AWK393239 AMN393239:AMO393239 ACR393239:ACS393239 SV393239:SW393239 IZ393239:JA393239 D393239:E393239 WVL327703:WVM327703 WLP327703:WLQ327703 WBT327703:WBU327703 VRX327703:VRY327703 VIB327703:VIC327703 UYF327703:UYG327703 UOJ327703:UOK327703 UEN327703:UEO327703 TUR327703:TUS327703 TKV327703:TKW327703 TAZ327703:TBA327703 SRD327703:SRE327703 SHH327703:SHI327703 RXL327703:RXM327703 RNP327703:RNQ327703 RDT327703:RDU327703 QTX327703:QTY327703 QKB327703:QKC327703 QAF327703:QAG327703 PQJ327703:PQK327703 PGN327703:PGO327703 OWR327703:OWS327703 OMV327703:OMW327703 OCZ327703:ODA327703 NTD327703:NTE327703 NJH327703:NJI327703 MZL327703:MZM327703 MPP327703:MPQ327703 MFT327703:MFU327703 LVX327703:LVY327703 LMB327703:LMC327703 LCF327703:LCG327703 KSJ327703:KSK327703 KIN327703:KIO327703 JYR327703:JYS327703 JOV327703:JOW327703 JEZ327703:JFA327703 IVD327703:IVE327703 ILH327703:ILI327703 IBL327703:IBM327703 HRP327703:HRQ327703 HHT327703:HHU327703 GXX327703:GXY327703 GOB327703:GOC327703 GEF327703:GEG327703 FUJ327703:FUK327703 FKN327703:FKO327703 FAR327703:FAS327703 EQV327703:EQW327703 EGZ327703:EHA327703 DXD327703:DXE327703 DNH327703:DNI327703 DDL327703:DDM327703 CTP327703:CTQ327703 CJT327703:CJU327703 BZX327703:BZY327703 BQB327703:BQC327703 BGF327703:BGG327703 AWJ327703:AWK327703 AMN327703:AMO327703 ACR327703:ACS327703 SV327703:SW327703 IZ327703:JA327703 D327703:E327703 WVL262167:WVM262167 WLP262167:WLQ262167 WBT262167:WBU262167 VRX262167:VRY262167 VIB262167:VIC262167 UYF262167:UYG262167 UOJ262167:UOK262167 UEN262167:UEO262167 TUR262167:TUS262167 TKV262167:TKW262167 TAZ262167:TBA262167 SRD262167:SRE262167 SHH262167:SHI262167 RXL262167:RXM262167 RNP262167:RNQ262167 RDT262167:RDU262167 QTX262167:QTY262167 QKB262167:QKC262167 QAF262167:QAG262167 PQJ262167:PQK262167 PGN262167:PGO262167 OWR262167:OWS262167 OMV262167:OMW262167 OCZ262167:ODA262167 NTD262167:NTE262167 NJH262167:NJI262167 MZL262167:MZM262167 MPP262167:MPQ262167 MFT262167:MFU262167 LVX262167:LVY262167 LMB262167:LMC262167 LCF262167:LCG262167 KSJ262167:KSK262167 KIN262167:KIO262167 JYR262167:JYS262167 JOV262167:JOW262167 JEZ262167:JFA262167 IVD262167:IVE262167 ILH262167:ILI262167 IBL262167:IBM262167 HRP262167:HRQ262167 HHT262167:HHU262167 GXX262167:GXY262167 GOB262167:GOC262167 GEF262167:GEG262167 FUJ262167:FUK262167 FKN262167:FKO262167 FAR262167:FAS262167 EQV262167:EQW262167 EGZ262167:EHA262167 DXD262167:DXE262167 DNH262167:DNI262167 DDL262167:DDM262167 CTP262167:CTQ262167 CJT262167:CJU262167 BZX262167:BZY262167 BQB262167:BQC262167 BGF262167:BGG262167 AWJ262167:AWK262167 AMN262167:AMO262167 ACR262167:ACS262167 SV262167:SW262167 IZ262167:JA262167 D262167:E262167 WVL196631:WVM196631 WLP196631:WLQ196631 WBT196631:WBU196631 VRX196631:VRY196631 VIB196631:VIC196631 UYF196631:UYG196631 UOJ196631:UOK196631 UEN196631:UEO196631 TUR196631:TUS196631 TKV196631:TKW196631 TAZ196631:TBA196631 SRD196631:SRE196631 SHH196631:SHI196631 RXL196631:RXM196631 RNP196631:RNQ196631 RDT196631:RDU196631 QTX196631:QTY196631 QKB196631:QKC196631 QAF196631:QAG196631 PQJ196631:PQK196631 PGN196631:PGO196631 OWR196631:OWS196631 OMV196631:OMW196631 OCZ196631:ODA196631 NTD196631:NTE196631 NJH196631:NJI196631 MZL196631:MZM196631 MPP196631:MPQ196631 MFT196631:MFU196631 LVX196631:LVY196631 LMB196631:LMC196631 LCF196631:LCG196631 KSJ196631:KSK196631 KIN196631:KIO196631 JYR196631:JYS196631 JOV196631:JOW196631 JEZ196631:JFA196631 IVD196631:IVE196631 ILH196631:ILI196631 IBL196631:IBM196631 HRP196631:HRQ196631 HHT196631:HHU196631 GXX196631:GXY196631 GOB196631:GOC196631 GEF196631:GEG196631 FUJ196631:FUK196631 FKN196631:FKO196631 FAR196631:FAS196631 EQV196631:EQW196631 EGZ196631:EHA196631 DXD196631:DXE196631 DNH196631:DNI196631 DDL196631:DDM196631 CTP196631:CTQ196631 CJT196631:CJU196631 BZX196631:BZY196631 BQB196631:BQC196631 BGF196631:BGG196631 AWJ196631:AWK196631 AMN196631:AMO196631 ACR196631:ACS196631 SV196631:SW196631 IZ196631:JA196631 D196631:E196631 WVL131095:WVM131095 WLP131095:WLQ131095 WBT131095:WBU131095 VRX131095:VRY131095 VIB131095:VIC131095 UYF131095:UYG131095 UOJ131095:UOK131095 UEN131095:UEO131095 TUR131095:TUS131095 TKV131095:TKW131095 TAZ131095:TBA131095 SRD131095:SRE131095 SHH131095:SHI131095 RXL131095:RXM131095 RNP131095:RNQ131095 RDT131095:RDU131095 QTX131095:QTY131095 QKB131095:QKC131095 QAF131095:QAG131095 PQJ131095:PQK131095 PGN131095:PGO131095 OWR131095:OWS131095 OMV131095:OMW131095 OCZ131095:ODA131095 NTD131095:NTE131095 NJH131095:NJI131095 MZL131095:MZM131095 MPP131095:MPQ131095 MFT131095:MFU131095 LVX131095:LVY131095 LMB131095:LMC131095 LCF131095:LCG131095 KSJ131095:KSK131095 KIN131095:KIO131095 JYR131095:JYS131095 JOV131095:JOW131095 JEZ131095:JFA131095 IVD131095:IVE131095 ILH131095:ILI131095 IBL131095:IBM131095 HRP131095:HRQ131095 HHT131095:HHU131095 GXX131095:GXY131095 GOB131095:GOC131095 GEF131095:GEG131095 FUJ131095:FUK131095 FKN131095:FKO131095 FAR131095:FAS131095 EQV131095:EQW131095 EGZ131095:EHA131095 DXD131095:DXE131095 DNH131095:DNI131095 DDL131095:DDM131095 CTP131095:CTQ131095 CJT131095:CJU131095 BZX131095:BZY131095 BQB131095:BQC131095 BGF131095:BGG131095 AWJ131095:AWK131095 AMN131095:AMO131095 ACR131095:ACS131095 SV131095:SW131095 IZ131095:JA131095 D131095:E131095 WVL65559:WVM65559 WLP65559:WLQ65559 WBT65559:WBU65559 VRX65559:VRY65559 VIB65559:VIC65559 UYF65559:UYG65559 UOJ65559:UOK65559 UEN65559:UEO65559 TUR65559:TUS65559 TKV65559:TKW65559 TAZ65559:TBA65559 SRD65559:SRE65559 SHH65559:SHI65559 RXL65559:RXM65559 RNP65559:RNQ65559 RDT65559:RDU65559 QTX65559:QTY65559 QKB65559:QKC65559 QAF65559:QAG65559 PQJ65559:PQK65559 PGN65559:PGO65559 OWR65559:OWS65559 OMV65559:OMW65559 OCZ65559:ODA65559 NTD65559:NTE65559 NJH65559:NJI65559 MZL65559:MZM65559 MPP65559:MPQ65559 MFT65559:MFU65559 LVX65559:LVY65559 LMB65559:LMC65559 LCF65559:LCG65559 KSJ65559:KSK65559 KIN65559:KIO65559 JYR65559:JYS65559 JOV65559:JOW65559 JEZ65559:JFA65559 IVD65559:IVE65559 ILH65559:ILI65559 IBL65559:IBM65559 HRP65559:HRQ65559 HHT65559:HHU65559 GXX65559:GXY65559 GOB65559:GOC65559 GEF65559:GEG65559 FUJ65559:FUK65559 FKN65559:FKO65559 FAR65559:FAS65559 EQV65559:EQW65559 EGZ65559:EHA65559 DXD65559:DXE65559 DNH65559:DNI65559 DDL65559:DDM65559 CTP65559:CTQ65559 CJT65559:CJU65559 BZX65559:BZY65559 BQB65559:BQC65559 BGF65559:BGG65559 AWJ65559:AWK65559 AMN65559:AMO65559 ACR65559:ACS65559 SV65559:SW65559 IZ65559:JA65559 D65559:E65559 WVL13:WVM13 WLP13:WLQ13 WBT13:WBU13 VRX13:VRY13 VIB13:VIC13 UYF13:UYG13 UOJ13:UOK13 UEN13:UEO13 TUR13:TUS13 TKV13:TKW13 TAZ13:TBA13 SRD13:SRE13 SHH13:SHI13 RXL13:RXM13 RNP13:RNQ13 RDT13:RDU13 QTX13:QTY13 QKB13:QKC13 QAF13:QAG13 PQJ13:PQK13 PGN13:PGO13 OWR13:OWS13 OMV13:OMW13 OCZ13:ODA13 NTD13:NTE13 NJH13:NJI13 MZL13:MZM13 MPP13:MPQ13 MFT13:MFU13 LVX13:LVY13 LMB13:LMC13 LCF13:LCG13 KSJ13:KSK13 KIN13:KIO13 JYR13:JYS13 JOV13:JOW13 JEZ13:JFA13 IVD13:IVE13 ILH13:ILI13 IBL13:IBM13 HRP13:HRQ13 HHT13:HHU13 GXX13:GXY13 GOB13:GOC13 GEF13:GEG13 FUJ13:FUK13 FKN13:FKO13 FAR13:FAS13 EQV13:EQW13 EGZ13:EHA13 DXD13:DXE13 DNH13:DNI13 DDL13:DDM13 CTP13:CTQ13 CJT13:CJU13 BZX13:BZY13 BQB13:BQC13 BGF13:BGG13 AWJ13:AWK13 AMN13:AMO13 ACR13:ACS13 SV13:SW13 IZ13:JA13">
      <formula1>$C$156:$C$165</formula1>
    </dataValidation>
    <dataValidation type="list" allowBlank="1" showInputMessage="1" showErrorMessage="1" sqref="WVL983064:WVM983064 D14:E14 WLP983064:WLQ983064 WBT983064:WBU983064 VRX983064:VRY983064 VIB983064:VIC983064 UYF983064:UYG983064 UOJ983064:UOK983064 UEN983064:UEO983064 TUR983064:TUS983064 TKV983064:TKW983064 TAZ983064:TBA983064 SRD983064:SRE983064 SHH983064:SHI983064 RXL983064:RXM983064 RNP983064:RNQ983064 RDT983064:RDU983064 QTX983064:QTY983064 QKB983064:QKC983064 QAF983064:QAG983064 PQJ983064:PQK983064 PGN983064:PGO983064 OWR983064:OWS983064 OMV983064:OMW983064 OCZ983064:ODA983064 NTD983064:NTE983064 NJH983064:NJI983064 MZL983064:MZM983064 MPP983064:MPQ983064 MFT983064:MFU983064 LVX983064:LVY983064 LMB983064:LMC983064 LCF983064:LCG983064 KSJ983064:KSK983064 KIN983064:KIO983064 JYR983064:JYS983064 JOV983064:JOW983064 JEZ983064:JFA983064 IVD983064:IVE983064 ILH983064:ILI983064 IBL983064:IBM983064 HRP983064:HRQ983064 HHT983064:HHU983064 GXX983064:GXY983064 GOB983064:GOC983064 GEF983064:GEG983064 FUJ983064:FUK983064 FKN983064:FKO983064 FAR983064:FAS983064 EQV983064:EQW983064 EGZ983064:EHA983064 DXD983064:DXE983064 DNH983064:DNI983064 DDL983064:DDM983064 CTP983064:CTQ983064 CJT983064:CJU983064 BZX983064:BZY983064 BQB983064:BQC983064 BGF983064:BGG983064 AWJ983064:AWK983064 AMN983064:AMO983064 ACR983064:ACS983064 SV983064:SW983064 IZ983064:JA983064 D983064:E983064 WVL917528:WVM917528 WLP917528:WLQ917528 WBT917528:WBU917528 VRX917528:VRY917528 VIB917528:VIC917528 UYF917528:UYG917528 UOJ917528:UOK917528 UEN917528:UEO917528 TUR917528:TUS917528 TKV917528:TKW917528 TAZ917528:TBA917528 SRD917528:SRE917528 SHH917528:SHI917528 RXL917528:RXM917528 RNP917528:RNQ917528 RDT917528:RDU917528 QTX917528:QTY917528 QKB917528:QKC917528 QAF917528:QAG917528 PQJ917528:PQK917528 PGN917528:PGO917528 OWR917528:OWS917528 OMV917528:OMW917528 OCZ917528:ODA917528 NTD917528:NTE917528 NJH917528:NJI917528 MZL917528:MZM917528 MPP917528:MPQ917528 MFT917528:MFU917528 LVX917528:LVY917528 LMB917528:LMC917528 LCF917528:LCG917528 KSJ917528:KSK917528 KIN917528:KIO917528 JYR917528:JYS917528 JOV917528:JOW917528 JEZ917528:JFA917528 IVD917528:IVE917528 ILH917528:ILI917528 IBL917528:IBM917528 HRP917528:HRQ917528 HHT917528:HHU917528 GXX917528:GXY917528 GOB917528:GOC917528 GEF917528:GEG917528 FUJ917528:FUK917528 FKN917528:FKO917528 FAR917528:FAS917528 EQV917528:EQW917528 EGZ917528:EHA917528 DXD917528:DXE917528 DNH917528:DNI917528 DDL917528:DDM917528 CTP917528:CTQ917528 CJT917528:CJU917528 BZX917528:BZY917528 BQB917528:BQC917528 BGF917528:BGG917528 AWJ917528:AWK917528 AMN917528:AMO917528 ACR917528:ACS917528 SV917528:SW917528 IZ917528:JA917528 D917528:E917528 WVL851992:WVM851992 WLP851992:WLQ851992 WBT851992:WBU851992 VRX851992:VRY851992 VIB851992:VIC851992 UYF851992:UYG851992 UOJ851992:UOK851992 UEN851992:UEO851992 TUR851992:TUS851992 TKV851992:TKW851992 TAZ851992:TBA851992 SRD851992:SRE851992 SHH851992:SHI851992 RXL851992:RXM851992 RNP851992:RNQ851992 RDT851992:RDU851992 QTX851992:QTY851992 QKB851992:QKC851992 QAF851992:QAG851992 PQJ851992:PQK851992 PGN851992:PGO851992 OWR851992:OWS851992 OMV851992:OMW851992 OCZ851992:ODA851992 NTD851992:NTE851992 NJH851992:NJI851992 MZL851992:MZM851992 MPP851992:MPQ851992 MFT851992:MFU851992 LVX851992:LVY851992 LMB851992:LMC851992 LCF851992:LCG851992 KSJ851992:KSK851992 KIN851992:KIO851992 JYR851992:JYS851992 JOV851992:JOW851992 JEZ851992:JFA851992 IVD851992:IVE851992 ILH851992:ILI851992 IBL851992:IBM851992 HRP851992:HRQ851992 HHT851992:HHU851992 GXX851992:GXY851992 GOB851992:GOC851992 GEF851992:GEG851992 FUJ851992:FUK851992 FKN851992:FKO851992 FAR851992:FAS851992 EQV851992:EQW851992 EGZ851992:EHA851992 DXD851992:DXE851992 DNH851992:DNI851992 DDL851992:DDM851992 CTP851992:CTQ851992 CJT851992:CJU851992 BZX851992:BZY851992 BQB851992:BQC851992 BGF851992:BGG851992 AWJ851992:AWK851992 AMN851992:AMO851992 ACR851992:ACS851992 SV851992:SW851992 IZ851992:JA851992 D851992:E851992 WVL786456:WVM786456 WLP786456:WLQ786456 WBT786456:WBU786456 VRX786456:VRY786456 VIB786456:VIC786456 UYF786456:UYG786456 UOJ786456:UOK786456 UEN786456:UEO786456 TUR786456:TUS786456 TKV786456:TKW786456 TAZ786456:TBA786456 SRD786456:SRE786456 SHH786456:SHI786456 RXL786456:RXM786456 RNP786456:RNQ786456 RDT786456:RDU786456 QTX786456:QTY786456 QKB786456:QKC786456 QAF786456:QAG786456 PQJ786456:PQK786456 PGN786456:PGO786456 OWR786456:OWS786456 OMV786456:OMW786456 OCZ786456:ODA786456 NTD786456:NTE786456 NJH786456:NJI786456 MZL786456:MZM786456 MPP786456:MPQ786456 MFT786456:MFU786456 LVX786456:LVY786456 LMB786456:LMC786456 LCF786456:LCG786456 KSJ786456:KSK786456 KIN786456:KIO786456 JYR786456:JYS786456 JOV786456:JOW786456 JEZ786456:JFA786456 IVD786456:IVE786456 ILH786456:ILI786456 IBL786456:IBM786456 HRP786456:HRQ786456 HHT786456:HHU786456 GXX786456:GXY786456 GOB786456:GOC786456 GEF786456:GEG786456 FUJ786456:FUK786456 FKN786456:FKO786456 FAR786456:FAS786456 EQV786456:EQW786456 EGZ786456:EHA786456 DXD786456:DXE786456 DNH786456:DNI786456 DDL786456:DDM786456 CTP786456:CTQ786456 CJT786456:CJU786456 BZX786456:BZY786456 BQB786456:BQC786456 BGF786456:BGG786456 AWJ786456:AWK786456 AMN786456:AMO786456 ACR786456:ACS786456 SV786456:SW786456 IZ786456:JA786456 D786456:E786456 WVL720920:WVM720920 WLP720920:WLQ720920 WBT720920:WBU720920 VRX720920:VRY720920 VIB720920:VIC720920 UYF720920:UYG720920 UOJ720920:UOK720920 UEN720920:UEO720920 TUR720920:TUS720920 TKV720920:TKW720920 TAZ720920:TBA720920 SRD720920:SRE720920 SHH720920:SHI720920 RXL720920:RXM720920 RNP720920:RNQ720920 RDT720920:RDU720920 QTX720920:QTY720920 QKB720920:QKC720920 QAF720920:QAG720920 PQJ720920:PQK720920 PGN720920:PGO720920 OWR720920:OWS720920 OMV720920:OMW720920 OCZ720920:ODA720920 NTD720920:NTE720920 NJH720920:NJI720920 MZL720920:MZM720920 MPP720920:MPQ720920 MFT720920:MFU720920 LVX720920:LVY720920 LMB720920:LMC720920 LCF720920:LCG720920 KSJ720920:KSK720920 KIN720920:KIO720920 JYR720920:JYS720920 JOV720920:JOW720920 JEZ720920:JFA720920 IVD720920:IVE720920 ILH720920:ILI720920 IBL720920:IBM720920 HRP720920:HRQ720920 HHT720920:HHU720920 GXX720920:GXY720920 GOB720920:GOC720920 GEF720920:GEG720920 FUJ720920:FUK720920 FKN720920:FKO720920 FAR720920:FAS720920 EQV720920:EQW720920 EGZ720920:EHA720920 DXD720920:DXE720920 DNH720920:DNI720920 DDL720920:DDM720920 CTP720920:CTQ720920 CJT720920:CJU720920 BZX720920:BZY720920 BQB720920:BQC720920 BGF720920:BGG720920 AWJ720920:AWK720920 AMN720920:AMO720920 ACR720920:ACS720920 SV720920:SW720920 IZ720920:JA720920 D720920:E720920 WVL655384:WVM655384 WLP655384:WLQ655384 WBT655384:WBU655384 VRX655384:VRY655384 VIB655384:VIC655384 UYF655384:UYG655384 UOJ655384:UOK655384 UEN655384:UEO655384 TUR655384:TUS655384 TKV655384:TKW655384 TAZ655384:TBA655384 SRD655384:SRE655384 SHH655384:SHI655384 RXL655384:RXM655384 RNP655384:RNQ655384 RDT655384:RDU655384 QTX655384:QTY655384 QKB655384:QKC655384 QAF655384:QAG655384 PQJ655384:PQK655384 PGN655384:PGO655384 OWR655384:OWS655384 OMV655384:OMW655384 OCZ655384:ODA655384 NTD655384:NTE655384 NJH655384:NJI655384 MZL655384:MZM655384 MPP655384:MPQ655384 MFT655384:MFU655384 LVX655384:LVY655384 LMB655384:LMC655384 LCF655384:LCG655384 KSJ655384:KSK655384 KIN655384:KIO655384 JYR655384:JYS655384 JOV655384:JOW655384 JEZ655384:JFA655384 IVD655384:IVE655384 ILH655384:ILI655384 IBL655384:IBM655384 HRP655384:HRQ655384 HHT655384:HHU655384 GXX655384:GXY655384 GOB655384:GOC655384 GEF655384:GEG655384 FUJ655384:FUK655384 FKN655384:FKO655384 FAR655384:FAS655384 EQV655384:EQW655384 EGZ655384:EHA655384 DXD655384:DXE655384 DNH655384:DNI655384 DDL655384:DDM655384 CTP655384:CTQ655384 CJT655384:CJU655384 BZX655384:BZY655384 BQB655384:BQC655384 BGF655384:BGG655384 AWJ655384:AWK655384 AMN655384:AMO655384 ACR655384:ACS655384 SV655384:SW655384 IZ655384:JA655384 D655384:E655384 WVL589848:WVM589848 WLP589848:WLQ589848 WBT589848:WBU589848 VRX589848:VRY589848 VIB589848:VIC589848 UYF589848:UYG589848 UOJ589848:UOK589848 UEN589848:UEO589848 TUR589848:TUS589848 TKV589848:TKW589848 TAZ589848:TBA589848 SRD589848:SRE589848 SHH589848:SHI589848 RXL589848:RXM589848 RNP589848:RNQ589848 RDT589848:RDU589848 QTX589848:QTY589848 QKB589848:QKC589848 QAF589848:QAG589848 PQJ589848:PQK589848 PGN589848:PGO589848 OWR589848:OWS589848 OMV589848:OMW589848 OCZ589848:ODA589848 NTD589848:NTE589848 NJH589848:NJI589848 MZL589848:MZM589848 MPP589848:MPQ589848 MFT589848:MFU589848 LVX589848:LVY589848 LMB589848:LMC589848 LCF589848:LCG589848 KSJ589848:KSK589848 KIN589848:KIO589848 JYR589848:JYS589848 JOV589848:JOW589848 JEZ589848:JFA589848 IVD589848:IVE589848 ILH589848:ILI589848 IBL589848:IBM589848 HRP589848:HRQ589848 HHT589848:HHU589848 GXX589848:GXY589848 GOB589848:GOC589848 GEF589848:GEG589848 FUJ589848:FUK589848 FKN589848:FKO589848 FAR589848:FAS589848 EQV589848:EQW589848 EGZ589848:EHA589848 DXD589848:DXE589848 DNH589848:DNI589848 DDL589848:DDM589848 CTP589848:CTQ589848 CJT589848:CJU589848 BZX589848:BZY589848 BQB589848:BQC589848 BGF589848:BGG589848 AWJ589848:AWK589848 AMN589848:AMO589848 ACR589848:ACS589848 SV589848:SW589848 IZ589848:JA589848 D589848:E589848 WVL524312:WVM524312 WLP524312:WLQ524312 WBT524312:WBU524312 VRX524312:VRY524312 VIB524312:VIC524312 UYF524312:UYG524312 UOJ524312:UOK524312 UEN524312:UEO524312 TUR524312:TUS524312 TKV524312:TKW524312 TAZ524312:TBA524312 SRD524312:SRE524312 SHH524312:SHI524312 RXL524312:RXM524312 RNP524312:RNQ524312 RDT524312:RDU524312 QTX524312:QTY524312 QKB524312:QKC524312 QAF524312:QAG524312 PQJ524312:PQK524312 PGN524312:PGO524312 OWR524312:OWS524312 OMV524312:OMW524312 OCZ524312:ODA524312 NTD524312:NTE524312 NJH524312:NJI524312 MZL524312:MZM524312 MPP524312:MPQ524312 MFT524312:MFU524312 LVX524312:LVY524312 LMB524312:LMC524312 LCF524312:LCG524312 KSJ524312:KSK524312 KIN524312:KIO524312 JYR524312:JYS524312 JOV524312:JOW524312 JEZ524312:JFA524312 IVD524312:IVE524312 ILH524312:ILI524312 IBL524312:IBM524312 HRP524312:HRQ524312 HHT524312:HHU524312 GXX524312:GXY524312 GOB524312:GOC524312 GEF524312:GEG524312 FUJ524312:FUK524312 FKN524312:FKO524312 FAR524312:FAS524312 EQV524312:EQW524312 EGZ524312:EHA524312 DXD524312:DXE524312 DNH524312:DNI524312 DDL524312:DDM524312 CTP524312:CTQ524312 CJT524312:CJU524312 BZX524312:BZY524312 BQB524312:BQC524312 BGF524312:BGG524312 AWJ524312:AWK524312 AMN524312:AMO524312 ACR524312:ACS524312 SV524312:SW524312 IZ524312:JA524312 D524312:E524312 WVL458776:WVM458776 WLP458776:WLQ458776 WBT458776:WBU458776 VRX458776:VRY458776 VIB458776:VIC458776 UYF458776:UYG458776 UOJ458776:UOK458776 UEN458776:UEO458776 TUR458776:TUS458776 TKV458776:TKW458776 TAZ458776:TBA458776 SRD458776:SRE458776 SHH458776:SHI458776 RXL458776:RXM458776 RNP458776:RNQ458776 RDT458776:RDU458776 QTX458776:QTY458776 QKB458776:QKC458776 QAF458776:QAG458776 PQJ458776:PQK458776 PGN458776:PGO458776 OWR458776:OWS458776 OMV458776:OMW458776 OCZ458776:ODA458776 NTD458776:NTE458776 NJH458776:NJI458776 MZL458776:MZM458776 MPP458776:MPQ458776 MFT458776:MFU458776 LVX458776:LVY458776 LMB458776:LMC458776 LCF458776:LCG458776 KSJ458776:KSK458776 KIN458776:KIO458776 JYR458776:JYS458776 JOV458776:JOW458776 JEZ458776:JFA458776 IVD458776:IVE458776 ILH458776:ILI458776 IBL458776:IBM458776 HRP458776:HRQ458776 HHT458776:HHU458776 GXX458776:GXY458776 GOB458776:GOC458776 GEF458776:GEG458776 FUJ458776:FUK458776 FKN458776:FKO458776 FAR458776:FAS458776 EQV458776:EQW458776 EGZ458776:EHA458776 DXD458776:DXE458776 DNH458776:DNI458776 DDL458776:DDM458776 CTP458776:CTQ458776 CJT458776:CJU458776 BZX458776:BZY458776 BQB458776:BQC458776 BGF458776:BGG458776 AWJ458776:AWK458776 AMN458776:AMO458776 ACR458776:ACS458776 SV458776:SW458776 IZ458776:JA458776 D458776:E458776 WVL393240:WVM393240 WLP393240:WLQ393240 WBT393240:WBU393240 VRX393240:VRY393240 VIB393240:VIC393240 UYF393240:UYG393240 UOJ393240:UOK393240 UEN393240:UEO393240 TUR393240:TUS393240 TKV393240:TKW393240 TAZ393240:TBA393240 SRD393240:SRE393240 SHH393240:SHI393240 RXL393240:RXM393240 RNP393240:RNQ393240 RDT393240:RDU393240 QTX393240:QTY393240 QKB393240:QKC393240 QAF393240:QAG393240 PQJ393240:PQK393240 PGN393240:PGO393240 OWR393240:OWS393240 OMV393240:OMW393240 OCZ393240:ODA393240 NTD393240:NTE393240 NJH393240:NJI393240 MZL393240:MZM393240 MPP393240:MPQ393240 MFT393240:MFU393240 LVX393240:LVY393240 LMB393240:LMC393240 LCF393240:LCG393240 KSJ393240:KSK393240 KIN393240:KIO393240 JYR393240:JYS393240 JOV393240:JOW393240 JEZ393240:JFA393240 IVD393240:IVE393240 ILH393240:ILI393240 IBL393240:IBM393240 HRP393240:HRQ393240 HHT393240:HHU393240 GXX393240:GXY393240 GOB393240:GOC393240 GEF393240:GEG393240 FUJ393240:FUK393240 FKN393240:FKO393240 FAR393240:FAS393240 EQV393240:EQW393240 EGZ393240:EHA393240 DXD393240:DXE393240 DNH393240:DNI393240 DDL393240:DDM393240 CTP393240:CTQ393240 CJT393240:CJU393240 BZX393240:BZY393240 BQB393240:BQC393240 BGF393240:BGG393240 AWJ393240:AWK393240 AMN393240:AMO393240 ACR393240:ACS393240 SV393240:SW393240 IZ393240:JA393240 D393240:E393240 WVL327704:WVM327704 WLP327704:WLQ327704 WBT327704:WBU327704 VRX327704:VRY327704 VIB327704:VIC327704 UYF327704:UYG327704 UOJ327704:UOK327704 UEN327704:UEO327704 TUR327704:TUS327704 TKV327704:TKW327704 TAZ327704:TBA327704 SRD327704:SRE327704 SHH327704:SHI327704 RXL327704:RXM327704 RNP327704:RNQ327704 RDT327704:RDU327704 QTX327704:QTY327704 QKB327704:QKC327704 QAF327704:QAG327704 PQJ327704:PQK327704 PGN327704:PGO327704 OWR327704:OWS327704 OMV327704:OMW327704 OCZ327704:ODA327704 NTD327704:NTE327704 NJH327704:NJI327704 MZL327704:MZM327704 MPP327704:MPQ327704 MFT327704:MFU327704 LVX327704:LVY327704 LMB327704:LMC327704 LCF327704:LCG327704 KSJ327704:KSK327704 KIN327704:KIO327704 JYR327704:JYS327704 JOV327704:JOW327704 JEZ327704:JFA327704 IVD327704:IVE327704 ILH327704:ILI327704 IBL327704:IBM327704 HRP327704:HRQ327704 HHT327704:HHU327704 GXX327704:GXY327704 GOB327704:GOC327704 GEF327704:GEG327704 FUJ327704:FUK327704 FKN327704:FKO327704 FAR327704:FAS327704 EQV327704:EQW327704 EGZ327704:EHA327704 DXD327704:DXE327704 DNH327704:DNI327704 DDL327704:DDM327704 CTP327704:CTQ327704 CJT327704:CJU327704 BZX327704:BZY327704 BQB327704:BQC327704 BGF327704:BGG327704 AWJ327704:AWK327704 AMN327704:AMO327704 ACR327704:ACS327704 SV327704:SW327704 IZ327704:JA327704 D327704:E327704 WVL262168:WVM262168 WLP262168:WLQ262168 WBT262168:WBU262168 VRX262168:VRY262168 VIB262168:VIC262168 UYF262168:UYG262168 UOJ262168:UOK262168 UEN262168:UEO262168 TUR262168:TUS262168 TKV262168:TKW262168 TAZ262168:TBA262168 SRD262168:SRE262168 SHH262168:SHI262168 RXL262168:RXM262168 RNP262168:RNQ262168 RDT262168:RDU262168 QTX262168:QTY262168 QKB262168:QKC262168 QAF262168:QAG262168 PQJ262168:PQK262168 PGN262168:PGO262168 OWR262168:OWS262168 OMV262168:OMW262168 OCZ262168:ODA262168 NTD262168:NTE262168 NJH262168:NJI262168 MZL262168:MZM262168 MPP262168:MPQ262168 MFT262168:MFU262168 LVX262168:LVY262168 LMB262168:LMC262168 LCF262168:LCG262168 KSJ262168:KSK262168 KIN262168:KIO262168 JYR262168:JYS262168 JOV262168:JOW262168 JEZ262168:JFA262168 IVD262168:IVE262168 ILH262168:ILI262168 IBL262168:IBM262168 HRP262168:HRQ262168 HHT262168:HHU262168 GXX262168:GXY262168 GOB262168:GOC262168 GEF262168:GEG262168 FUJ262168:FUK262168 FKN262168:FKO262168 FAR262168:FAS262168 EQV262168:EQW262168 EGZ262168:EHA262168 DXD262168:DXE262168 DNH262168:DNI262168 DDL262168:DDM262168 CTP262168:CTQ262168 CJT262168:CJU262168 BZX262168:BZY262168 BQB262168:BQC262168 BGF262168:BGG262168 AWJ262168:AWK262168 AMN262168:AMO262168 ACR262168:ACS262168 SV262168:SW262168 IZ262168:JA262168 D262168:E262168 WVL196632:WVM196632 WLP196632:WLQ196632 WBT196632:WBU196632 VRX196632:VRY196632 VIB196632:VIC196632 UYF196632:UYG196632 UOJ196632:UOK196632 UEN196632:UEO196632 TUR196632:TUS196632 TKV196632:TKW196632 TAZ196632:TBA196632 SRD196632:SRE196632 SHH196632:SHI196632 RXL196632:RXM196632 RNP196632:RNQ196632 RDT196632:RDU196632 QTX196632:QTY196632 QKB196632:QKC196632 QAF196632:QAG196632 PQJ196632:PQK196632 PGN196632:PGO196632 OWR196632:OWS196632 OMV196632:OMW196632 OCZ196632:ODA196632 NTD196632:NTE196632 NJH196632:NJI196632 MZL196632:MZM196632 MPP196632:MPQ196632 MFT196632:MFU196632 LVX196632:LVY196632 LMB196632:LMC196632 LCF196632:LCG196632 KSJ196632:KSK196632 KIN196632:KIO196632 JYR196632:JYS196632 JOV196632:JOW196632 JEZ196632:JFA196632 IVD196632:IVE196632 ILH196632:ILI196632 IBL196632:IBM196632 HRP196632:HRQ196632 HHT196632:HHU196632 GXX196632:GXY196632 GOB196632:GOC196632 GEF196632:GEG196632 FUJ196632:FUK196632 FKN196632:FKO196632 FAR196632:FAS196632 EQV196632:EQW196632 EGZ196632:EHA196632 DXD196632:DXE196632 DNH196632:DNI196632 DDL196632:DDM196632 CTP196632:CTQ196632 CJT196632:CJU196632 BZX196632:BZY196632 BQB196632:BQC196632 BGF196632:BGG196632 AWJ196632:AWK196632 AMN196632:AMO196632 ACR196632:ACS196632 SV196632:SW196632 IZ196632:JA196632 D196632:E196632 WVL131096:WVM131096 WLP131096:WLQ131096 WBT131096:WBU131096 VRX131096:VRY131096 VIB131096:VIC131096 UYF131096:UYG131096 UOJ131096:UOK131096 UEN131096:UEO131096 TUR131096:TUS131096 TKV131096:TKW131096 TAZ131096:TBA131096 SRD131096:SRE131096 SHH131096:SHI131096 RXL131096:RXM131096 RNP131096:RNQ131096 RDT131096:RDU131096 QTX131096:QTY131096 QKB131096:QKC131096 QAF131096:QAG131096 PQJ131096:PQK131096 PGN131096:PGO131096 OWR131096:OWS131096 OMV131096:OMW131096 OCZ131096:ODA131096 NTD131096:NTE131096 NJH131096:NJI131096 MZL131096:MZM131096 MPP131096:MPQ131096 MFT131096:MFU131096 LVX131096:LVY131096 LMB131096:LMC131096 LCF131096:LCG131096 KSJ131096:KSK131096 KIN131096:KIO131096 JYR131096:JYS131096 JOV131096:JOW131096 JEZ131096:JFA131096 IVD131096:IVE131096 ILH131096:ILI131096 IBL131096:IBM131096 HRP131096:HRQ131096 HHT131096:HHU131096 GXX131096:GXY131096 GOB131096:GOC131096 GEF131096:GEG131096 FUJ131096:FUK131096 FKN131096:FKO131096 FAR131096:FAS131096 EQV131096:EQW131096 EGZ131096:EHA131096 DXD131096:DXE131096 DNH131096:DNI131096 DDL131096:DDM131096 CTP131096:CTQ131096 CJT131096:CJU131096 BZX131096:BZY131096 BQB131096:BQC131096 BGF131096:BGG131096 AWJ131096:AWK131096 AMN131096:AMO131096 ACR131096:ACS131096 SV131096:SW131096 IZ131096:JA131096 D131096:E131096 WVL65560:WVM65560 WLP65560:WLQ65560 WBT65560:WBU65560 VRX65560:VRY65560 VIB65560:VIC65560 UYF65560:UYG65560 UOJ65560:UOK65560 UEN65560:UEO65560 TUR65560:TUS65560 TKV65560:TKW65560 TAZ65560:TBA65560 SRD65560:SRE65560 SHH65560:SHI65560 RXL65560:RXM65560 RNP65560:RNQ65560 RDT65560:RDU65560 QTX65560:QTY65560 QKB65560:QKC65560 QAF65560:QAG65560 PQJ65560:PQK65560 PGN65560:PGO65560 OWR65560:OWS65560 OMV65560:OMW65560 OCZ65560:ODA65560 NTD65560:NTE65560 NJH65560:NJI65560 MZL65560:MZM65560 MPP65560:MPQ65560 MFT65560:MFU65560 LVX65560:LVY65560 LMB65560:LMC65560 LCF65560:LCG65560 KSJ65560:KSK65560 KIN65560:KIO65560 JYR65560:JYS65560 JOV65560:JOW65560 JEZ65560:JFA65560 IVD65560:IVE65560 ILH65560:ILI65560 IBL65560:IBM65560 HRP65560:HRQ65560 HHT65560:HHU65560 GXX65560:GXY65560 GOB65560:GOC65560 GEF65560:GEG65560 FUJ65560:FUK65560 FKN65560:FKO65560 FAR65560:FAS65560 EQV65560:EQW65560 EGZ65560:EHA65560 DXD65560:DXE65560 DNH65560:DNI65560 DDL65560:DDM65560 CTP65560:CTQ65560 CJT65560:CJU65560 BZX65560:BZY65560 BQB65560:BQC65560 BGF65560:BGG65560 AWJ65560:AWK65560 AMN65560:AMO65560 ACR65560:ACS65560 SV65560:SW65560 IZ65560:JA65560 D65560:E65560 WVL14:WVM14 WLP14:WLQ14 WBT14:WBU14 VRX14:VRY14 VIB14:VIC14 UYF14:UYG14 UOJ14:UOK14 UEN14:UEO14 TUR14:TUS14 TKV14:TKW14 TAZ14:TBA14 SRD14:SRE14 SHH14:SHI14 RXL14:RXM14 RNP14:RNQ14 RDT14:RDU14 QTX14:QTY14 QKB14:QKC14 QAF14:QAG14 PQJ14:PQK14 PGN14:PGO14 OWR14:OWS14 OMV14:OMW14 OCZ14:ODA14 NTD14:NTE14 NJH14:NJI14 MZL14:MZM14 MPP14:MPQ14 MFT14:MFU14 LVX14:LVY14 LMB14:LMC14 LCF14:LCG14 KSJ14:KSK14 KIN14:KIO14 JYR14:JYS14 JOV14:JOW14 JEZ14:JFA14 IVD14:IVE14 ILH14:ILI14 IBL14:IBM14 HRP14:HRQ14 HHT14:HHU14 GXX14:GXY14 GOB14:GOC14 GEF14:GEG14 FUJ14:FUK14 FKN14:FKO14 FAR14:FAS14 EQV14:EQW14 EGZ14:EHA14 DXD14:DXE14 DNH14:DNI14 DDL14:DDM14 CTP14:CTQ14 CJT14:CJU14 BZX14:BZY14 BQB14:BQC14 BGF14:BGG14 AWJ14:AWK14 AMN14:AMO14 ACR14:ACS14 SV14:SW14 IZ14:JA14">
      <formula1>$D$156:$D$160</formula1>
    </dataValidation>
    <dataValidation type="list" allowBlank="1" showInputMessage="1" showErrorMessage="1" sqref="WVL983066:WVM983066 D16:E16 WLP983066:WLQ983066 WBT983066:WBU983066 VRX983066:VRY983066 VIB983066:VIC983066 UYF983066:UYG983066 UOJ983066:UOK983066 UEN983066:UEO983066 TUR983066:TUS983066 TKV983066:TKW983066 TAZ983066:TBA983066 SRD983066:SRE983066 SHH983066:SHI983066 RXL983066:RXM983066 RNP983066:RNQ983066 RDT983066:RDU983066 QTX983066:QTY983066 QKB983066:QKC983066 QAF983066:QAG983066 PQJ983066:PQK983066 PGN983066:PGO983066 OWR983066:OWS983066 OMV983066:OMW983066 OCZ983066:ODA983066 NTD983066:NTE983066 NJH983066:NJI983066 MZL983066:MZM983066 MPP983066:MPQ983066 MFT983066:MFU983066 LVX983066:LVY983066 LMB983066:LMC983066 LCF983066:LCG983066 KSJ983066:KSK983066 KIN983066:KIO983066 JYR983066:JYS983066 JOV983066:JOW983066 JEZ983066:JFA983066 IVD983066:IVE983066 ILH983066:ILI983066 IBL983066:IBM983066 HRP983066:HRQ983066 HHT983066:HHU983066 GXX983066:GXY983066 GOB983066:GOC983066 GEF983066:GEG983066 FUJ983066:FUK983066 FKN983066:FKO983066 FAR983066:FAS983066 EQV983066:EQW983066 EGZ983066:EHA983066 DXD983066:DXE983066 DNH983066:DNI983066 DDL983066:DDM983066 CTP983066:CTQ983066 CJT983066:CJU983066 BZX983066:BZY983066 BQB983066:BQC983066 BGF983066:BGG983066 AWJ983066:AWK983066 AMN983066:AMO983066 ACR983066:ACS983066 SV983066:SW983066 IZ983066:JA983066 D983066:E983066 WVL917530:WVM917530 WLP917530:WLQ917530 WBT917530:WBU917530 VRX917530:VRY917530 VIB917530:VIC917530 UYF917530:UYG917530 UOJ917530:UOK917530 UEN917530:UEO917530 TUR917530:TUS917530 TKV917530:TKW917530 TAZ917530:TBA917530 SRD917530:SRE917530 SHH917530:SHI917530 RXL917530:RXM917530 RNP917530:RNQ917530 RDT917530:RDU917530 QTX917530:QTY917530 QKB917530:QKC917530 QAF917530:QAG917530 PQJ917530:PQK917530 PGN917530:PGO917530 OWR917530:OWS917530 OMV917530:OMW917530 OCZ917530:ODA917530 NTD917530:NTE917530 NJH917530:NJI917530 MZL917530:MZM917530 MPP917530:MPQ917530 MFT917530:MFU917530 LVX917530:LVY917530 LMB917530:LMC917530 LCF917530:LCG917530 KSJ917530:KSK917530 KIN917530:KIO917530 JYR917530:JYS917530 JOV917530:JOW917530 JEZ917530:JFA917530 IVD917530:IVE917530 ILH917530:ILI917530 IBL917530:IBM917530 HRP917530:HRQ917530 HHT917530:HHU917530 GXX917530:GXY917530 GOB917530:GOC917530 GEF917530:GEG917530 FUJ917530:FUK917530 FKN917530:FKO917530 FAR917530:FAS917530 EQV917530:EQW917530 EGZ917530:EHA917530 DXD917530:DXE917530 DNH917530:DNI917530 DDL917530:DDM917530 CTP917530:CTQ917530 CJT917530:CJU917530 BZX917530:BZY917530 BQB917530:BQC917530 BGF917530:BGG917530 AWJ917530:AWK917530 AMN917530:AMO917530 ACR917530:ACS917530 SV917530:SW917530 IZ917530:JA917530 D917530:E917530 WVL851994:WVM851994 WLP851994:WLQ851994 WBT851994:WBU851994 VRX851994:VRY851994 VIB851994:VIC851994 UYF851994:UYG851994 UOJ851994:UOK851994 UEN851994:UEO851994 TUR851994:TUS851994 TKV851994:TKW851994 TAZ851994:TBA851994 SRD851994:SRE851994 SHH851994:SHI851994 RXL851994:RXM851994 RNP851994:RNQ851994 RDT851994:RDU851994 QTX851994:QTY851994 QKB851994:QKC851994 QAF851994:QAG851994 PQJ851994:PQK851994 PGN851994:PGO851994 OWR851994:OWS851994 OMV851994:OMW851994 OCZ851994:ODA851994 NTD851994:NTE851994 NJH851994:NJI851994 MZL851994:MZM851994 MPP851994:MPQ851994 MFT851994:MFU851994 LVX851994:LVY851994 LMB851994:LMC851994 LCF851994:LCG851994 KSJ851994:KSK851994 KIN851994:KIO851994 JYR851994:JYS851994 JOV851994:JOW851994 JEZ851994:JFA851994 IVD851994:IVE851994 ILH851994:ILI851994 IBL851994:IBM851994 HRP851994:HRQ851994 HHT851994:HHU851994 GXX851994:GXY851994 GOB851994:GOC851994 GEF851994:GEG851994 FUJ851994:FUK851994 FKN851994:FKO851994 FAR851994:FAS851994 EQV851994:EQW851994 EGZ851994:EHA851994 DXD851994:DXE851994 DNH851994:DNI851994 DDL851994:DDM851994 CTP851994:CTQ851994 CJT851994:CJU851994 BZX851994:BZY851994 BQB851994:BQC851994 BGF851994:BGG851994 AWJ851994:AWK851994 AMN851994:AMO851994 ACR851994:ACS851994 SV851994:SW851994 IZ851994:JA851994 D851994:E851994 WVL786458:WVM786458 WLP786458:WLQ786458 WBT786458:WBU786458 VRX786458:VRY786458 VIB786458:VIC786458 UYF786458:UYG786458 UOJ786458:UOK786458 UEN786458:UEO786458 TUR786458:TUS786458 TKV786458:TKW786458 TAZ786458:TBA786458 SRD786458:SRE786458 SHH786458:SHI786458 RXL786458:RXM786458 RNP786458:RNQ786458 RDT786458:RDU786458 QTX786458:QTY786458 QKB786458:QKC786458 QAF786458:QAG786458 PQJ786458:PQK786458 PGN786458:PGO786458 OWR786458:OWS786458 OMV786458:OMW786458 OCZ786458:ODA786458 NTD786458:NTE786458 NJH786458:NJI786458 MZL786458:MZM786458 MPP786458:MPQ786458 MFT786458:MFU786458 LVX786458:LVY786458 LMB786458:LMC786458 LCF786458:LCG786458 KSJ786458:KSK786458 KIN786458:KIO786458 JYR786458:JYS786458 JOV786458:JOW786458 JEZ786458:JFA786458 IVD786458:IVE786458 ILH786458:ILI786458 IBL786458:IBM786458 HRP786458:HRQ786458 HHT786458:HHU786458 GXX786458:GXY786458 GOB786458:GOC786458 GEF786458:GEG786458 FUJ786458:FUK786458 FKN786458:FKO786458 FAR786458:FAS786458 EQV786458:EQW786458 EGZ786458:EHA786458 DXD786458:DXE786458 DNH786458:DNI786458 DDL786458:DDM786458 CTP786458:CTQ786458 CJT786458:CJU786458 BZX786458:BZY786458 BQB786458:BQC786458 BGF786458:BGG786458 AWJ786458:AWK786458 AMN786458:AMO786458 ACR786458:ACS786458 SV786458:SW786458 IZ786458:JA786458 D786458:E786458 WVL720922:WVM720922 WLP720922:WLQ720922 WBT720922:WBU720922 VRX720922:VRY720922 VIB720922:VIC720922 UYF720922:UYG720922 UOJ720922:UOK720922 UEN720922:UEO720922 TUR720922:TUS720922 TKV720922:TKW720922 TAZ720922:TBA720922 SRD720922:SRE720922 SHH720922:SHI720922 RXL720922:RXM720922 RNP720922:RNQ720922 RDT720922:RDU720922 QTX720922:QTY720922 QKB720922:QKC720922 QAF720922:QAG720922 PQJ720922:PQK720922 PGN720922:PGO720922 OWR720922:OWS720922 OMV720922:OMW720922 OCZ720922:ODA720922 NTD720922:NTE720922 NJH720922:NJI720922 MZL720922:MZM720922 MPP720922:MPQ720922 MFT720922:MFU720922 LVX720922:LVY720922 LMB720922:LMC720922 LCF720922:LCG720922 KSJ720922:KSK720922 KIN720922:KIO720922 JYR720922:JYS720922 JOV720922:JOW720922 JEZ720922:JFA720922 IVD720922:IVE720922 ILH720922:ILI720922 IBL720922:IBM720922 HRP720922:HRQ720922 HHT720922:HHU720922 GXX720922:GXY720922 GOB720922:GOC720922 GEF720922:GEG720922 FUJ720922:FUK720922 FKN720922:FKO720922 FAR720922:FAS720922 EQV720922:EQW720922 EGZ720922:EHA720922 DXD720922:DXE720922 DNH720922:DNI720922 DDL720922:DDM720922 CTP720922:CTQ720922 CJT720922:CJU720922 BZX720922:BZY720922 BQB720922:BQC720922 BGF720922:BGG720922 AWJ720922:AWK720922 AMN720922:AMO720922 ACR720922:ACS720922 SV720922:SW720922 IZ720922:JA720922 D720922:E720922 WVL655386:WVM655386 WLP655386:WLQ655386 WBT655386:WBU655386 VRX655386:VRY655386 VIB655386:VIC655386 UYF655386:UYG655386 UOJ655386:UOK655386 UEN655386:UEO655386 TUR655386:TUS655386 TKV655386:TKW655386 TAZ655386:TBA655386 SRD655386:SRE655386 SHH655386:SHI655386 RXL655386:RXM655386 RNP655386:RNQ655386 RDT655386:RDU655386 QTX655386:QTY655386 QKB655386:QKC655386 QAF655386:QAG655386 PQJ655386:PQK655386 PGN655386:PGO655386 OWR655386:OWS655386 OMV655386:OMW655386 OCZ655386:ODA655386 NTD655386:NTE655386 NJH655386:NJI655386 MZL655386:MZM655386 MPP655386:MPQ655386 MFT655386:MFU655386 LVX655386:LVY655386 LMB655386:LMC655386 LCF655386:LCG655386 KSJ655386:KSK655386 KIN655386:KIO655386 JYR655386:JYS655386 JOV655386:JOW655386 JEZ655386:JFA655386 IVD655386:IVE655386 ILH655386:ILI655386 IBL655386:IBM655386 HRP655386:HRQ655386 HHT655386:HHU655386 GXX655386:GXY655386 GOB655386:GOC655386 GEF655386:GEG655386 FUJ655386:FUK655386 FKN655386:FKO655386 FAR655386:FAS655386 EQV655386:EQW655386 EGZ655386:EHA655386 DXD655386:DXE655386 DNH655386:DNI655386 DDL655386:DDM655386 CTP655386:CTQ655386 CJT655386:CJU655386 BZX655386:BZY655386 BQB655386:BQC655386 BGF655386:BGG655386 AWJ655386:AWK655386 AMN655386:AMO655386 ACR655386:ACS655386 SV655386:SW655386 IZ655386:JA655386 D655386:E655386 WVL589850:WVM589850 WLP589850:WLQ589850 WBT589850:WBU589850 VRX589850:VRY589850 VIB589850:VIC589850 UYF589850:UYG589850 UOJ589850:UOK589850 UEN589850:UEO589850 TUR589850:TUS589850 TKV589850:TKW589850 TAZ589850:TBA589850 SRD589850:SRE589850 SHH589850:SHI589850 RXL589850:RXM589850 RNP589850:RNQ589850 RDT589850:RDU589850 QTX589850:QTY589850 QKB589850:QKC589850 QAF589850:QAG589850 PQJ589850:PQK589850 PGN589850:PGO589850 OWR589850:OWS589850 OMV589850:OMW589850 OCZ589850:ODA589850 NTD589850:NTE589850 NJH589850:NJI589850 MZL589850:MZM589850 MPP589850:MPQ589850 MFT589850:MFU589850 LVX589850:LVY589850 LMB589850:LMC589850 LCF589850:LCG589850 KSJ589850:KSK589850 KIN589850:KIO589850 JYR589850:JYS589850 JOV589850:JOW589850 JEZ589850:JFA589850 IVD589850:IVE589850 ILH589850:ILI589850 IBL589850:IBM589850 HRP589850:HRQ589850 HHT589850:HHU589850 GXX589850:GXY589850 GOB589850:GOC589850 GEF589850:GEG589850 FUJ589850:FUK589850 FKN589850:FKO589850 FAR589850:FAS589850 EQV589850:EQW589850 EGZ589850:EHA589850 DXD589850:DXE589850 DNH589850:DNI589850 DDL589850:DDM589850 CTP589850:CTQ589850 CJT589850:CJU589850 BZX589850:BZY589850 BQB589850:BQC589850 BGF589850:BGG589850 AWJ589850:AWK589850 AMN589850:AMO589850 ACR589850:ACS589850 SV589850:SW589850 IZ589850:JA589850 D589850:E589850 WVL524314:WVM524314 WLP524314:WLQ524314 WBT524314:WBU524314 VRX524314:VRY524314 VIB524314:VIC524314 UYF524314:UYG524314 UOJ524314:UOK524314 UEN524314:UEO524314 TUR524314:TUS524314 TKV524314:TKW524314 TAZ524314:TBA524314 SRD524314:SRE524314 SHH524314:SHI524314 RXL524314:RXM524314 RNP524314:RNQ524314 RDT524314:RDU524314 QTX524314:QTY524314 QKB524314:QKC524314 QAF524314:QAG524314 PQJ524314:PQK524314 PGN524314:PGO524314 OWR524314:OWS524314 OMV524314:OMW524314 OCZ524314:ODA524314 NTD524314:NTE524314 NJH524314:NJI524314 MZL524314:MZM524314 MPP524314:MPQ524314 MFT524314:MFU524314 LVX524314:LVY524314 LMB524314:LMC524314 LCF524314:LCG524314 KSJ524314:KSK524314 KIN524314:KIO524314 JYR524314:JYS524314 JOV524314:JOW524314 JEZ524314:JFA524314 IVD524314:IVE524314 ILH524314:ILI524314 IBL524314:IBM524314 HRP524314:HRQ524314 HHT524314:HHU524314 GXX524314:GXY524314 GOB524314:GOC524314 GEF524314:GEG524314 FUJ524314:FUK524314 FKN524314:FKO524314 FAR524314:FAS524314 EQV524314:EQW524314 EGZ524314:EHA524314 DXD524314:DXE524314 DNH524314:DNI524314 DDL524314:DDM524314 CTP524314:CTQ524314 CJT524314:CJU524314 BZX524314:BZY524314 BQB524314:BQC524314 BGF524314:BGG524314 AWJ524314:AWK524314 AMN524314:AMO524314 ACR524314:ACS524314 SV524314:SW524314 IZ524314:JA524314 D524314:E524314 WVL458778:WVM458778 WLP458778:WLQ458778 WBT458778:WBU458778 VRX458778:VRY458778 VIB458778:VIC458778 UYF458778:UYG458778 UOJ458778:UOK458778 UEN458778:UEO458778 TUR458778:TUS458778 TKV458778:TKW458778 TAZ458778:TBA458778 SRD458778:SRE458778 SHH458778:SHI458778 RXL458778:RXM458778 RNP458778:RNQ458778 RDT458778:RDU458778 QTX458778:QTY458778 QKB458778:QKC458778 QAF458778:QAG458778 PQJ458778:PQK458778 PGN458778:PGO458778 OWR458778:OWS458778 OMV458778:OMW458778 OCZ458778:ODA458778 NTD458778:NTE458778 NJH458778:NJI458778 MZL458778:MZM458778 MPP458778:MPQ458778 MFT458778:MFU458778 LVX458778:LVY458778 LMB458778:LMC458778 LCF458778:LCG458778 KSJ458778:KSK458778 KIN458778:KIO458778 JYR458778:JYS458778 JOV458778:JOW458778 JEZ458778:JFA458778 IVD458778:IVE458778 ILH458778:ILI458778 IBL458778:IBM458778 HRP458778:HRQ458778 HHT458778:HHU458778 GXX458778:GXY458778 GOB458778:GOC458778 GEF458778:GEG458778 FUJ458778:FUK458778 FKN458778:FKO458778 FAR458778:FAS458778 EQV458778:EQW458778 EGZ458778:EHA458778 DXD458778:DXE458778 DNH458778:DNI458778 DDL458778:DDM458778 CTP458778:CTQ458778 CJT458778:CJU458778 BZX458778:BZY458778 BQB458778:BQC458778 BGF458778:BGG458778 AWJ458778:AWK458778 AMN458778:AMO458778 ACR458778:ACS458778 SV458778:SW458778 IZ458778:JA458778 D458778:E458778 WVL393242:WVM393242 WLP393242:WLQ393242 WBT393242:WBU393242 VRX393242:VRY393242 VIB393242:VIC393242 UYF393242:UYG393242 UOJ393242:UOK393242 UEN393242:UEO393242 TUR393242:TUS393242 TKV393242:TKW393242 TAZ393242:TBA393242 SRD393242:SRE393242 SHH393242:SHI393242 RXL393242:RXM393242 RNP393242:RNQ393242 RDT393242:RDU393242 QTX393242:QTY393242 QKB393242:QKC393242 QAF393242:QAG393242 PQJ393242:PQK393242 PGN393242:PGO393242 OWR393242:OWS393242 OMV393242:OMW393242 OCZ393242:ODA393242 NTD393242:NTE393242 NJH393242:NJI393242 MZL393242:MZM393242 MPP393242:MPQ393242 MFT393242:MFU393242 LVX393242:LVY393242 LMB393242:LMC393242 LCF393242:LCG393242 KSJ393242:KSK393242 KIN393242:KIO393242 JYR393242:JYS393242 JOV393242:JOW393242 JEZ393242:JFA393242 IVD393242:IVE393242 ILH393242:ILI393242 IBL393242:IBM393242 HRP393242:HRQ393242 HHT393242:HHU393242 GXX393242:GXY393242 GOB393242:GOC393242 GEF393242:GEG393242 FUJ393242:FUK393242 FKN393242:FKO393242 FAR393242:FAS393242 EQV393242:EQW393242 EGZ393242:EHA393242 DXD393242:DXE393242 DNH393242:DNI393242 DDL393242:DDM393242 CTP393242:CTQ393242 CJT393242:CJU393242 BZX393242:BZY393242 BQB393242:BQC393242 BGF393242:BGG393242 AWJ393242:AWK393242 AMN393242:AMO393242 ACR393242:ACS393242 SV393242:SW393242 IZ393242:JA393242 D393242:E393242 WVL327706:WVM327706 WLP327706:WLQ327706 WBT327706:WBU327706 VRX327706:VRY327706 VIB327706:VIC327706 UYF327706:UYG327706 UOJ327706:UOK327706 UEN327706:UEO327706 TUR327706:TUS327706 TKV327706:TKW327706 TAZ327706:TBA327706 SRD327706:SRE327706 SHH327706:SHI327706 RXL327706:RXM327706 RNP327706:RNQ327706 RDT327706:RDU327706 QTX327706:QTY327706 QKB327706:QKC327706 QAF327706:QAG327706 PQJ327706:PQK327706 PGN327706:PGO327706 OWR327706:OWS327706 OMV327706:OMW327706 OCZ327706:ODA327706 NTD327706:NTE327706 NJH327706:NJI327706 MZL327706:MZM327706 MPP327706:MPQ327706 MFT327706:MFU327706 LVX327706:LVY327706 LMB327706:LMC327706 LCF327706:LCG327706 KSJ327706:KSK327706 KIN327706:KIO327706 JYR327706:JYS327706 JOV327706:JOW327706 JEZ327706:JFA327706 IVD327706:IVE327706 ILH327706:ILI327706 IBL327706:IBM327706 HRP327706:HRQ327706 HHT327706:HHU327706 GXX327706:GXY327706 GOB327706:GOC327706 GEF327706:GEG327706 FUJ327706:FUK327706 FKN327706:FKO327706 FAR327706:FAS327706 EQV327706:EQW327706 EGZ327706:EHA327706 DXD327706:DXE327706 DNH327706:DNI327706 DDL327706:DDM327706 CTP327706:CTQ327706 CJT327706:CJU327706 BZX327706:BZY327706 BQB327706:BQC327706 BGF327706:BGG327706 AWJ327706:AWK327706 AMN327706:AMO327706 ACR327706:ACS327706 SV327706:SW327706 IZ327706:JA327706 D327706:E327706 WVL262170:WVM262170 WLP262170:WLQ262170 WBT262170:WBU262170 VRX262170:VRY262170 VIB262170:VIC262170 UYF262170:UYG262170 UOJ262170:UOK262170 UEN262170:UEO262170 TUR262170:TUS262170 TKV262170:TKW262170 TAZ262170:TBA262170 SRD262170:SRE262170 SHH262170:SHI262170 RXL262170:RXM262170 RNP262170:RNQ262170 RDT262170:RDU262170 QTX262170:QTY262170 QKB262170:QKC262170 QAF262170:QAG262170 PQJ262170:PQK262170 PGN262170:PGO262170 OWR262170:OWS262170 OMV262170:OMW262170 OCZ262170:ODA262170 NTD262170:NTE262170 NJH262170:NJI262170 MZL262170:MZM262170 MPP262170:MPQ262170 MFT262170:MFU262170 LVX262170:LVY262170 LMB262170:LMC262170 LCF262170:LCG262170 KSJ262170:KSK262170 KIN262170:KIO262170 JYR262170:JYS262170 JOV262170:JOW262170 JEZ262170:JFA262170 IVD262170:IVE262170 ILH262170:ILI262170 IBL262170:IBM262170 HRP262170:HRQ262170 HHT262170:HHU262170 GXX262170:GXY262170 GOB262170:GOC262170 GEF262170:GEG262170 FUJ262170:FUK262170 FKN262170:FKO262170 FAR262170:FAS262170 EQV262170:EQW262170 EGZ262170:EHA262170 DXD262170:DXE262170 DNH262170:DNI262170 DDL262170:DDM262170 CTP262170:CTQ262170 CJT262170:CJU262170 BZX262170:BZY262170 BQB262170:BQC262170 BGF262170:BGG262170 AWJ262170:AWK262170 AMN262170:AMO262170 ACR262170:ACS262170 SV262170:SW262170 IZ262170:JA262170 D262170:E262170 WVL196634:WVM196634 WLP196634:WLQ196634 WBT196634:WBU196634 VRX196634:VRY196634 VIB196634:VIC196634 UYF196634:UYG196634 UOJ196634:UOK196634 UEN196634:UEO196634 TUR196634:TUS196634 TKV196634:TKW196634 TAZ196634:TBA196634 SRD196634:SRE196634 SHH196634:SHI196634 RXL196634:RXM196634 RNP196634:RNQ196634 RDT196634:RDU196634 QTX196634:QTY196634 QKB196634:QKC196634 QAF196634:QAG196634 PQJ196634:PQK196634 PGN196634:PGO196634 OWR196634:OWS196634 OMV196634:OMW196634 OCZ196634:ODA196634 NTD196634:NTE196634 NJH196634:NJI196634 MZL196634:MZM196634 MPP196634:MPQ196634 MFT196634:MFU196634 LVX196634:LVY196634 LMB196634:LMC196634 LCF196634:LCG196634 KSJ196634:KSK196634 KIN196634:KIO196634 JYR196634:JYS196634 JOV196634:JOW196634 JEZ196634:JFA196634 IVD196634:IVE196634 ILH196634:ILI196634 IBL196634:IBM196634 HRP196634:HRQ196634 HHT196634:HHU196634 GXX196634:GXY196634 GOB196634:GOC196634 GEF196634:GEG196634 FUJ196634:FUK196634 FKN196634:FKO196634 FAR196634:FAS196634 EQV196634:EQW196634 EGZ196634:EHA196634 DXD196634:DXE196634 DNH196634:DNI196634 DDL196634:DDM196634 CTP196634:CTQ196634 CJT196634:CJU196634 BZX196634:BZY196634 BQB196634:BQC196634 BGF196634:BGG196634 AWJ196634:AWK196634 AMN196634:AMO196634 ACR196634:ACS196634 SV196634:SW196634 IZ196634:JA196634 D196634:E196634 WVL131098:WVM131098 WLP131098:WLQ131098 WBT131098:WBU131098 VRX131098:VRY131098 VIB131098:VIC131098 UYF131098:UYG131098 UOJ131098:UOK131098 UEN131098:UEO131098 TUR131098:TUS131098 TKV131098:TKW131098 TAZ131098:TBA131098 SRD131098:SRE131098 SHH131098:SHI131098 RXL131098:RXM131098 RNP131098:RNQ131098 RDT131098:RDU131098 QTX131098:QTY131098 QKB131098:QKC131098 QAF131098:QAG131098 PQJ131098:PQK131098 PGN131098:PGO131098 OWR131098:OWS131098 OMV131098:OMW131098 OCZ131098:ODA131098 NTD131098:NTE131098 NJH131098:NJI131098 MZL131098:MZM131098 MPP131098:MPQ131098 MFT131098:MFU131098 LVX131098:LVY131098 LMB131098:LMC131098 LCF131098:LCG131098 KSJ131098:KSK131098 KIN131098:KIO131098 JYR131098:JYS131098 JOV131098:JOW131098 JEZ131098:JFA131098 IVD131098:IVE131098 ILH131098:ILI131098 IBL131098:IBM131098 HRP131098:HRQ131098 HHT131098:HHU131098 GXX131098:GXY131098 GOB131098:GOC131098 GEF131098:GEG131098 FUJ131098:FUK131098 FKN131098:FKO131098 FAR131098:FAS131098 EQV131098:EQW131098 EGZ131098:EHA131098 DXD131098:DXE131098 DNH131098:DNI131098 DDL131098:DDM131098 CTP131098:CTQ131098 CJT131098:CJU131098 BZX131098:BZY131098 BQB131098:BQC131098 BGF131098:BGG131098 AWJ131098:AWK131098 AMN131098:AMO131098 ACR131098:ACS131098 SV131098:SW131098 IZ131098:JA131098 D131098:E131098 WVL65562:WVM65562 WLP65562:WLQ65562 WBT65562:WBU65562 VRX65562:VRY65562 VIB65562:VIC65562 UYF65562:UYG65562 UOJ65562:UOK65562 UEN65562:UEO65562 TUR65562:TUS65562 TKV65562:TKW65562 TAZ65562:TBA65562 SRD65562:SRE65562 SHH65562:SHI65562 RXL65562:RXM65562 RNP65562:RNQ65562 RDT65562:RDU65562 QTX65562:QTY65562 QKB65562:QKC65562 QAF65562:QAG65562 PQJ65562:PQK65562 PGN65562:PGO65562 OWR65562:OWS65562 OMV65562:OMW65562 OCZ65562:ODA65562 NTD65562:NTE65562 NJH65562:NJI65562 MZL65562:MZM65562 MPP65562:MPQ65562 MFT65562:MFU65562 LVX65562:LVY65562 LMB65562:LMC65562 LCF65562:LCG65562 KSJ65562:KSK65562 KIN65562:KIO65562 JYR65562:JYS65562 JOV65562:JOW65562 JEZ65562:JFA65562 IVD65562:IVE65562 ILH65562:ILI65562 IBL65562:IBM65562 HRP65562:HRQ65562 HHT65562:HHU65562 GXX65562:GXY65562 GOB65562:GOC65562 GEF65562:GEG65562 FUJ65562:FUK65562 FKN65562:FKO65562 FAR65562:FAS65562 EQV65562:EQW65562 EGZ65562:EHA65562 DXD65562:DXE65562 DNH65562:DNI65562 DDL65562:DDM65562 CTP65562:CTQ65562 CJT65562:CJU65562 BZX65562:BZY65562 BQB65562:BQC65562 BGF65562:BGG65562 AWJ65562:AWK65562 AMN65562:AMO65562 ACR65562:ACS65562 SV65562:SW65562 IZ65562:JA65562 D65562:E65562 WVL16:WVM16 WLP16:WLQ16 WBT16:WBU16 VRX16:VRY16 VIB16:VIC16 UYF16:UYG16 UOJ16:UOK16 UEN16:UEO16 TUR16:TUS16 TKV16:TKW16 TAZ16:TBA16 SRD16:SRE16 SHH16:SHI16 RXL16:RXM16 RNP16:RNQ16 RDT16:RDU16 QTX16:QTY16 QKB16:QKC16 QAF16:QAG16 PQJ16:PQK16 PGN16:PGO16 OWR16:OWS16 OMV16:OMW16 OCZ16:ODA16 NTD16:NTE16 NJH16:NJI16 MZL16:MZM16 MPP16:MPQ16 MFT16:MFU16 LVX16:LVY16 LMB16:LMC16 LCF16:LCG16 KSJ16:KSK16 KIN16:KIO16 JYR16:JYS16 JOV16:JOW16 JEZ16:JFA16 IVD16:IVE16 ILH16:ILI16 IBL16:IBM16 HRP16:HRQ16 HHT16:HHU16 GXX16:GXY16 GOB16:GOC16 GEF16:GEG16 FUJ16:FUK16 FKN16:FKO16 FAR16:FAS16 EQV16:EQW16 EGZ16:EHA16 DXD16:DXE16 DNH16:DNI16 DDL16:DDM16 CTP16:CTQ16 CJT16:CJU16 BZX16:BZY16 BQB16:BQC16 BGF16:BGG16 AWJ16:AWK16 AMN16:AMO16 ACR16:ACS16 SV16:SW16 IZ16:JA16">
      <formula1>$E$156:$E$161</formula1>
    </dataValidation>
  </dataValidations>
  <pageMargins left="0.25" right="0.25" top="0.5" bottom="0.5" header="0.3" footer="0.3"/>
  <pageSetup paperSize="3" scale="59" fitToHeight="100" orientation="landscape"/>
  <headerFooter alignWithMargins="0">
    <oddFooter>Page &amp;P&amp;R&amp;F</oddFooter>
  </headerFooter>
  <drawing r:id="rId1"/>
  <legacyDrawing r:id="rId2"/>
  <controls>
    <mc:AlternateContent xmlns:mc="http://schemas.openxmlformats.org/markup-compatibility/2006">
      <mc:Choice Requires="x14">
        <control shapeId="1037" r:id="rId3" name="Process">
          <controlPr defaultSize="0" autoFill="0" autoLine="0" r:id="rId4">
            <anchor>
              <from>
                <xdr:col>3</xdr:col>
                <xdr:colOff>133350</xdr:colOff>
                <xdr:row>16</xdr:row>
                <xdr:rowOff>47625</xdr:rowOff>
              </from>
              <to>
                <xdr:col>3</xdr:col>
                <xdr:colOff>1038225</xdr:colOff>
                <xdr:row>16</xdr:row>
                <xdr:rowOff>247650</xdr:rowOff>
              </to>
            </anchor>
          </controlPr>
        </control>
      </mc:Choice>
      <mc:Fallback>
        <control shapeId="1037" r:id="rId3" name="Process"/>
      </mc:Fallback>
    </mc:AlternateContent>
    <mc:AlternateContent xmlns:mc="http://schemas.openxmlformats.org/markup-compatibility/2006">
      <mc:Choice Requires="x14">
        <control shapeId="1038" r:id="rId5" name="CheckBox1">
          <controlPr defaultSize="0" autoFill="0" autoLine="0" r:id="rId6">
            <anchor>
              <from>
                <xdr:col>3</xdr:col>
                <xdr:colOff>1743075</xdr:colOff>
                <xdr:row>16</xdr:row>
                <xdr:rowOff>47625</xdr:rowOff>
              </from>
              <to>
                <xdr:col>3</xdr:col>
                <xdr:colOff>2619375</xdr:colOff>
                <xdr:row>16</xdr:row>
                <xdr:rowOff>247650</xdr:rowOff>
              </to>
            </anchor>
          </controlPr>
        </control>
      </mc:Choice>
      <mc:Fallback>
        <control shapeId="1038" r:id="rId5" name="CheckBox1"/>
      </mc:Fallback>
    </mc:AlternateContent>
    <mc:AlternateContent xmlns:mc="http://schemas.openxmlformats.org/markup-compatibility/2006">
      <mc:Choice Requires="x14">
        <control shapeId="1039" r:id="rId7" name="CheckBox2">
          <controlPr defaultSize="0" autoFill="0" autoLine="0" r:id="rId8">
            <anchor>
              <from>
                <xdr:col>3</xdr:col>
                <xdr:colOff>3314700</xdr:colOff>
                <xdr:row>16</xdr:row>
                <xdr:rowOff>47625</xdr:rowOff>
              </from>
              <to>
                <xdr:col>4</xdr:col>
                <xdr:colOff>638175</xdr:colOff>
                <xdr:row>16</xdr:row>
                <xdr:rowOff>247650</xdr:rowOff>
              </to>
            </anchor>
          </controlPr>
        </control>
      </mc:Choice>
      <mc:Fallback>
        <control shapeId="1039" r:id="rId7" name="CheckBox2"/>
      </mc:Fallback>
    </mc:AlternateContent>
    <mc:AlternateContent xmlns:mc="http://schemas.openxmlformats.org/markup-compatibility/2006">
      <mc:Choice Requires="x14">
        <control shapeId="1040" r:id="rId9" name="CheckBox3">
          <controlPr defaultSize="0" autoFill="0" autoLine="0" r:id="rId10">
            <anchor>
              <from>
                <xdr:col>4</xdr:col>
                <xdr:colOff>0</xdr:colOff>
                <xdr:row>16</xdr:row>
                <xdr:rowOff>47625</xdr:rowOff>
              </from>
              <to>
                <xdr:col>5</xdr:col>
                <xdr:colOff>171450</xdr:colOff>
                <xdr:row>16</xdr:row>
                <xdr:rowOff>247650</xdr:rowOff>
              </to>
            </anchor>
          </controlPr>
        </control>
      </mc:Choice>
      <mc:Fallback>
        <control shapeId="1040" r:id="rId9" name="CheckBox3"/>
      </mc:Fallback>
    </mc:AlternateContent>
  </controls>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enableFormatConditionsCalculation="0"/>
  <dimension ref="A1:AL23"/>
  <sheetViews>
    <sheetView workbookViewId="0">
      <selection activeCell="D7" sqref="D7"/>
    </sheetView>
  </sheetViews>
  <sheetFormatPr defaultColWidth="9.140625" defaultRowHeight="15" x14ac:dyDescent="0.25"/>
  <cols>
    <col min="1" max="1" width="2.42578125" customWidth="1"/>
    <col min="2" max="2" width="24.42578125" customWidth="1"/>
    <col min="3" max="3" width="32.140625" customWidth="1"/>
    <col min="4" max="6" width="16.42578125" customWidth="1"/>
    <col min="7" max="7" width="83.85546875" customWidth="1"/>
    <col min="257" max="257" width="2.42578125" customWidth="1"/>
    <col min="258" max="258" width="24.42578125" customWidth="1"/>
    <col min="259" max="259" width="32.140625" customWidth="1"/>
    <col min="260" max="262" width="16.42578125" customWidth="1"/>
    <col min="263" max="263" width="83.85546875" customWidth="1"/>
    <col min="513" max="513" width="2.42578125" customWidth="1"/>
    <col min="514" max="514" width="24.42578125" customWidth="1"/>
    <col min="515" max="515" width="32.140625" customWidth="1"/>
    <col min="516" max="518" width="16.42578125" customWidth="1"/>
    <col min="519" max="519" width="83.85546875" customWidth="1"/>
    <col min="769" max="769" width="2.42578125" customWidth="1"/>
    <col min="770" max="770" width="24.42578125" customWidth="1"/>
    <col min="771" max="771" width="32.140625" customWidth="1"/>
    <col min="772" max="774" width="16.42578125" customWidth="1"/>
    <col min="775" max="775" width="83.85546875" customWidth="1"/>
    <col min="1025" max="1025" width="2.42578125" customWidth="1"/>
    <col min="1026" max="1026" width="24.42578125" customWidth="1"/>
    <col min="1027" max="1027" width="32.140625" customWidth="1"/>
    <col min="1028" max="1030" width="16.42578125" customWidth="1"/>
    <col min="1031" max="1031" width="83.85546875" customWidth="1"/>
    <col min="1281" max="1281" width="2.42578125" customWidth="1"/>
    <col min="1282" max="1282" width="24.42578125" customWidth="1"/>
    <col min="1283" max="1283" width="32.140625" customWidth="1"/>
    <col min="1284" max="1286" width="16.42578125" customWidth="1"/>
    <col min="1287" max="1287" width="83.85546875" customWidth="1"/>
    <col min="1537" max="1537" width="2.42578125" customWidth="1"/>
    <col min="1538" max="1538" width="24.42578125" customWidth="1"/>
    <col min="1539" max="1539" width="32.140625" customWidth="1"/>
    <col min="1540" max="1542" width="16.42578125" customWidth="1"/>
    <col min="1543" max="1543" width="83.85546875" customWidth="1"/>
    <col min="1793" max="1793" width="2.42578125" customWidth="1"/>
    <col min="1794" max="1794" width="24.42578125" customWidth="1"/>
    <col min="1795" max="1795" width="32.140625" customWidth="1"/>
    <col min="1796" max="1798" width="16.42578125" customWidth="1"/>
    <col min="1799" max="1799" width="83.85546875" customWidth="1"/>
    <col min="2049" max="2049" width="2.42578125" customWidth="1"/>
    <col min="2050" max="2050" width="24.42578125" customWidth="1"/>
    <col min="2051" max="2051" width="32.140625" customWidth="1"/>
    <col min="2052" max="2054" width="16.42578125" customWidth="1"/>
    <col min="2055" max="2055" width="83.85546875" customWidth="1"/>
    <col min="2305" max="2305" width="2.42578125" customWidth="1"/>
    <col min="2306" max="2306" width="24.42578125" customWidth="1"/>
    <col min="2307" max="2307" width="32.140625" customWidth="1"/>
    <col min="2308" max="2310" width="16.42578125" customWidth="1"/>
    <col min="2311" max="2311" width="83.85546875" customWidth="1"/>
    <col min="2561" max="2561" width="2.42578125" customWidth="1"/>
    <col min="2562" max="2562" width="24.42578125" customWidth="1"/>
    <col min="2563" max="2563" width="32.140625" customWidth="1"/>
    <col min="2564" max="2566" width="16.42578125" customWidth="1"/>
    <col min="2567" max="2567" width="83.85546875" customWidth="1"/>
    <col min="2817" max="2817" width="2.42578125" customWidth="1"/>
    <col min="2818" max="2818" width="24.42578125" customWidth="1"/>
    <col min="2819" max="2819" width="32.140625" customWidth="1"/>
    <col min="2820" max="2822" width="16.42578125" customWidth="1"/>
    <col min="2823" max="2823" width="83.85546875" customWidth="1"/>
    <col min="3073" max="3073" width="2.42578125" customWidth="1"/>
    <col min="3074" max="3074" width="24.42578125" customWidth="1"/>
    <col min="3075" max="3075" width="32.140625" customWidth="1"/>
    <col min="3076" max="3078" width="16.42578125" customWidth="1"/>
    <col min="3079" max="3079" width="83.85546875" customWidth="1"/>
    <col min="3329" max="3329" width="2.42578125" customWidth="1"/>
    <col min="3330" max="3330" width="24.42578125" customWidth="1"/>
    <col min="3331" max="3331" width="32.140625" customWidth="1"/>
    <col min="3332" max="3334" width="16.42578125" customWidth="1"/>
    <col min="3335" max="3335" width="83.85546875" customWidth="1"/>
    <col min="3585" max="3585" width="2.42578125" customWidth="1"/>
    <col min="3586" max="3586" width="24.42578125" customWidth="1"/>
    <col min="3587" max="3587" width="32.140625" customWidth="1"/>
    <col min="3588" max="3590" width="16.42578125" customWidth="1"/>
    <col min="3591" max="3591" width="83.85546875" customWidth="1"/>
    <col min="3841" max="3841" width="2.42578125" customWidth="1"/>
    <col min="3842" max="3842" width="24.42578125" customWidth="1"/>
    <col min="3843" max="3843" width="32.140625" customWidth="1"/>
    <col min="3844" max="3846" width="16.42578125" customWidth="1"/>
    <col min="3847" max="3847" width="83.85546875" customWidth="1"/>
    <col min="4097" max="4097" width="2.42578125" customWidth="1"/>
    <col min="4098" max="4098" width="24.42578125" customWidth="1"/>
    <col min="4099" max="4099" width="32.140625" customWidth="1"/>
    <col min="4100" max="4102" width="16.42578125" customWidth="1"/>
    <col min="4103" max="4103" width="83.85546875" customWidth="1"/>
    <col min="4353" max="4353" width="2.42578125" customWidth="1"/>
    <col min="4354" max="4354" width="24.42578125" customWidth="1"/>
    <col min="4355" max="4355" width="32.140625" customWidth="1"/>
    <col min="4356" max="4358" width="16.42578125" customWidth="1"/>
    <col min="4359" max="4359" width="83.85546875" customWidth="1"/>
    <col min="4609" max="4609" width="2.42578125" customWidth="1"/>
    <col min="4610" max="4610" width="24.42578125" customWidth="1"/>
    <col min="4611" max="4611" width="32.140625" customWidth="1"/>
    <col min="4612" max="4614" width="16.42578125" customWidth="1"/>
    <col min="4615" max="4615" width="83.85546875" customWidth="1"/>
    <col min="4865" max="4865" width="2.42578125" customWidth="1"/>
    <col min="4866" max="4866" width="24.42578125" customWidth="1"/>
    <col min="4867" max="4867" width="32.140625" customWidth="1"/>
    <col min="4868" max="4870" width="16.42578125" customWidth="1"/>
    <col min="4871" max="4871" width="83.85546875" customWidth="1"/>
    <col min="5121" max="5121" width="2.42578125" customWidth="1"/>
    <col min="5122" max="5122" width="24.42578125" customWidth="1"/>
    <col min="5123" max="5123" width="32.140625" customWidth="1"/>
    <col min="5124" max="5126" width="16.42578125" customWidth="1"/>
    <col min="5127" max="5127" width="83.85546875" customWidth="1"/>
    <col min="5377" max="5377" width="2.42578125" customWidth="1"/>
    <col min="5378" max="5378" width="24.42578125" customWidth="1"/>
    <col min="5379" max="5379" width="32.140625" customWidth="1"/>
    <col min="5380" max="5382" width="16.42578125" customWidth="1"/>
    <col min="5383" max="5383" width="83.85546875" customWidth="1"/>
    <col min="5633" max="5633" width="2.42578125" customWidth="1"/>
    <col min="5634" max="5634" width="24.42578125" customWidth="1"/>
    <col min="5635" max="5635" width="32.140625" customWidth="1"/>
    <col min="5636" max="5638" width="16.42578125" customWidth="1"/>
    <col min="5639" max="5639" width="83.85546875" customWidth="1"/>
    <col min="5889" max="5889" width="2.42578125" customWidth="1"/>
    <col min="5890" max="5890" width="24.42578125" customWidth="1"/>
    <col min="5891" max="5891" width="32.140625" customWidth="1"/>
    <col min="5892" max="5894" width="16.42578125" customWidth="1"/>
    <col min="5895" max="5895" width="83.85546875" customWidth="1"/>
    <col min="6145" max="6145" width="2.42578125" customWidth="1"/>
    <col min="6146" max="6146" width="24.42578125" customWidth="1"/>
    <col min="6147" max="6147" width="32.140625" customWidth="1"/>
    <col min="6148" max="6150" width="16.42578125" customWidth="1"/>
    <col min="6151" max="6151" width="83.85546875" customWidth="1"/>
    <col min="6401" max="6401" width="2.42578125" customWidth="1"/>
    <col min="6402" max="6402" width="24.42578125" customWidth="1"/>
    <col min="6403" max="6403" width="32.140625" customWidth="1"/>
    <col min="6404" max="6406" width="16.42578125" customWidth="1"/>
    <col min="6407" max="6407" width="83.85546875" customWidth="1"/>
    <col min="6657" max="6657" width="2.42578125" customWidth="1"/>
    <col min="6658" max="6658" width="24.42578125" customWidth="1"/>
    <col min="6659" max="6659" width="32.140625" customWidth="1"/>
    <col min="6660" max="6662" width="16.42578125" customWidth="1"/>
    <col min="6663" max="6663" width="83.85546875" customWidth="1"/>
    <col min="6913" max="6913" width="2.42578125" customWidth="1"/>
    <col min="6914" max="6914" width="24.42578125" customWidth="1"/>
    <col min="6915" max="6915" width="32.140625" customWidth="1"/>
    <col min="6916" max="6918" width="16.42578125" customWidth="1"/>
    <col min="6919" max="6919" width="83.85546875" customWidth="1"/>
    <col min="7169" max="7169" width="2.42578125" customWidth="1"/>
    <col min="7170" max="7170" width="24.42578125" customWidth="1"/>
    <col min="7171" max="7171" width="32.140625" customWidth="1"/>
    <col min="7172" max="7174" width="16.42578125" customWidth="1"/>
    <col min="7175" max="7175" width="83.85546875" customWidth="1"/>
    <col min="7425" max="7425" width="2.42578125" customWidth="1"/>
    <col min="7426" max="7426" width="24.42578125" customWidth="1"/>
    <col min="7427" max="7427" width="32.140625" customWidth="1"/>
    <col min="7428" max="7430" width="16.42578125" customWidth="1"/>
    <col min="7431" max="7431" width="83.85546875" customWidth="1"/>
    <col min="7681" max="7681" width="2.42578125" customWidth="1"/>
    <col min="7682" max="7682" width="24.42578125" customWidth="1"/>
    <col min="7683" max="7683" width="32.140625" customWidth="1"/>
    <col min="7684" max="7686" width="16.42578125" customWidth="1"/>
    <col min="7687" max="7687" width="83.85546875" customWidth="1"/>
    <col min="7937" max="7937" width="2.42578125" customWidth="1"/>
    <col min="7938" max="7938" width="24.42578125" customWidth="1"/>
    <col min="7939" max="7939" width="32.140625" customWidth="1"/>
    <col min="7940" max="7942" width="16.42578125" customWidth="1"/>
    <col min="7943" max="7943" width="83.85546875" customWidth="1"/>
    <col min="8193" max="8193" width="2.42578125" customWidth="1"/>
    <col min="8194" max="8194" width="24.42578125" customWidth="1"/>
    <col min="8195" max="8195" width="32.140625" customWidth="1"/>
    <col min="8196" max="8198" width="16.42578125" customWidth="1"/>
    <col min="8199" max="8199" width="83.85546875" customWidth="1"/>
    <col min="8449" max="8449" width="2.42578125" customWidth="1"/>
    <col min="8450" max="8450" width="24.42578125" customWidth="1"/>
    <col min="8451" max="8451" width="32.140625" customWidth="1"/>
    <col min="8452" max="8454" width="16.42578125" customWidth="1"/>
    <col min="8455" max="8455" width="83.85546875" customWidth="1"/>
    <col min="8705" max="8705" width="2.42578125" customWidth="1"/>
    <col min="8706" max="8706" width="24.42578125" customWidth="1"/>
    <col min="8707" max="8707" width="32.140625" customWidth="1"/>
    <col min="8708" max="8710" width="16.42578125" customWidth="1"/>
    <col min="8711" max="8711" width="83.85546875" customWidth="1"/>
    <col min="8961" max="8961" width="2.42578125" customWidth="1"/>
    <col min="8962" max="8962" width="24.42578125" customWidth="1"/>
    <col min="8963" max="8963" width="32.140625" customWidth="1"/>
    <col min="8964" max="8966" width="16.42578125" customWidth="1"/>
    <col min="8967" max="8967" width="83.85546875" customWidth="1"/>
    <col min="9217" max="9217" width="2.42578125" customWidth="1"/>
    <col min="9218" max="9218" width="24.42578125" customWidth="1"/>
    <col min="9219" max="9219" width="32.140625" customWidth="1"/>
    <col min="9220" max="9222" width="16.42578125" customWidth="1"/>
    <col min="9223" max="9223" width="83.85546875" customWidth="1"/>
    <col min="9473" max="9473" width="2.42578125" customWidth="1"/>
    <col min="9474" max="9474" width="24.42578125" customWidth="1"/>
    <col min="9475" max="9475" width="32.140625" customWidth="1"/>
    <col min="9476" max="9478" width="16.42578125" customWidth="1"/>
    <col min="9479" max="9479" width="83.85546875" customWidth="1"/>
    <col min="9729" max="9729" width="2.42578125" customWidth="1"/>
    <col min="9730" max="9730" width="24.42578125" customWidth="1"/>
    <col min="9731" max="9731" width="32.140625" customWidth="1"/>
    <col min="9732" max="9734" width="16.42578125" customWidth="1"/>
    <col min="9735" max="9735" width="83.85546875" customWidth="1"/>
    <col min="9985" max="9985" width="2.42578125" customWidth="1"/>
    <col min="9986" max="9986" width="24.42578125" customWidth="1"/>
    <col min="9987" max="9987" width="32.140625" customWidth="1"/>
    <col min="9988" max="9990" width="16.42578125" customWidth="1"/>
    <col min="9991" max="9991" width="83.85546875" customWidth="1"/>
    <col min="10241" max="10241" width="2.42578125" customWidth="1"/>
    <col min="10242" max="10242" width="24.42578125" customWidth="1"/>
    <col min="10243" max="10243" width="32.140625" customWidth="1"/>
    <col min="10244" max="10246" width="16.42578125" customWidth="1"/>
    <col min="10247" max="10247" width="83.85546875" customWidth="1"/>
    <col min="10497" max="10497" width="2.42578125" customWidth="1"/>
    <col min="10498" max="10498" width="24.42578125" customWidth="1"/>
    <col min="10499" max="10499" width="32.140625" customWidth="1"/>
    <col min="10500" max="10502" width="16.42578125" customWidth="1"/>
    <col min="10503" max="10503" width="83.85546875" customWidth="1"/>
    <col min="10753" max="10753" width="2.42578125" customWidth="1"/>
    <col min="10754" max="10754" width="24.42578125" customWidth="1"/>
    <col min="10755" max="10755" width="32.140625" customWidth="1"/>
    <col min="10756" max="10758" width="16.42578125" customWidth="1"/>
    <col min="10759" max="10759" width="83.85546875" customWidth="1"/>
    <col min="11009" max="11009" width="2.42578125" customWidth="1"/>
    <col min="11010" max="11010" width="24.42578125" customWidth="1"/>
    <col min="11011" max="11011" width="32.140625" customWidth="1"/>
    <col min="11012" max="11014" width="16.42578125" customWidth="1"/>
    <col min="11015" max="11015" width="83.85546875" customWidth="1"/>
    <col min="11265" max="11265" width="2.42578125" customWidth="1"/>
    <col min="11266" max="11266" width="24.42578125" customWidth="1"/>
    <col min="11267" max="11267" width="32.140625" customWidth="1"/>
    <col min="11268" max="11270" width="16.42578125" customWidth="1"/>
    <col min="11271" max="11271" width="83.85546875" customWidth="1"/>
    <col min="11521" max="11521" width="2.42578125" customWidth="1"/>
    <col min="11522" max="11522" width="24.42578125" customWidth="1"/>
    <col min="11523" max="11523" width="32.140625" customWidth="1"/>
    <col min="11524" max="11526" width="16.42578125" customWidth="1"/>
    <col min="11527" max="11527" width="83.85546875" customWidth="1"/>
    <col min="11777" max="11777" width="2.42578125" customWidth="1"/>
    <col min="11778" max="11778" width="24.42578125" customWidth="1"/>
    <col min="11779" max="11779" width="32.140625" customWidth="1"/>
    <col min="11780" max="11782" width="16.42578125" customWidth="1"/>
    <col min="11783" max="11783" width="83.85546875" customWidth="1"/>
    <col min="12033" max="12033" width="2.42578125" customWidth="1"/>
    <col min="12034" max="12034" width="24.42578125" customWidth="1"/>
    <col min="12035" max="12035" width="32.140625" customWidth="1"/>
    <col min="12036" max="12038" width="16.42578125" customWidth="1"/>
    <col min="12039" max="12039" width="83.85546875" customWidth="1"/>
    <col min="12289" max="12289" width="2.42578125" customWidth="1"/>
    <col min="12290" max="12290" width="24.42578125" customWidth="1"/>
    <col min="12291" max="12291" width="32.140625" customWidth="1"/>
    <col min="12292" max="12294" width="16.42578125" customWidth="1"/>
    <col min="12295" max="12295" width="83.85546875" customWidth="1"/>
    <col min="12545" max="12545" width="2.42578125" customWidth="1"/>
    <col min="12546" max="12546" width="24.42578125" customWidth="1"/>
    <col min="12547" max="12547" width="32.140625" customWidth="1"/>
    <col min="12548" max="12550" width="16.42578125" customWidth="1"/>
    <col min="12551" max="12551" width="83.85546875" customWidth="1"/>
    <col min="12801" max="12801" width="2.42578125" customWidth="1"/>
    <col min="12802" max="12802" width="24.42578125" customWidth="1"/>
    <col min="12803" max="12803" width="32.140625" customWidth="1"/>
    <col min="12804" max="12806" width="16.42578125" customWidth="1"/>
    <col min="12807" max="12807" width="83.85546875" customWidth="1"/>
    <col min="13057" max="13057" width="2.42578125" customWidth="1"/>
    <col min="13058" max="13058" width="24.42578125" customWidth="1"/>
    <col min="13059" max="13059" width="32.140625" customWidth="1"/>
    <col min="13060" max="13062" width="16.42578125" customWidth="1"/>
    <col min="13063" max="13063" width="83.85546875" customWidth="1"/>
    <col min="13313" max="13313" width="2.42578125" customWidth="1"/>
    <col min="13314" max="13314" width="24.42578125" customWidth="1"/>
    <col min="13315" max="13315" width="32.140625" customWidth="1"/>
    <col min="13316" max="13318" width="16.42578125" customWidth="1"/>
    <col min="13319" max="13319" width="83.85546875" customWidth="1"/>
    <col min="13569" max="13569" width="2.42578125" customWidth="1"/>
    <col min="13570" max="13570" width="24.42578125" customWidth="1"/>
    <col min="13571" max="13571" width="32.140625" customWidth="1"/>
    <col min="13572" max="13574" width="16.42578125" customWidth="1"/>
    <col min="13575" max="13575" width="83.85546875" customWidth="1"/>
    <col min="13825" max="13825" width="2.42578125" customWidth="1"/>
    <col min="13826" max="13826" width="24.42578125" customWidth="1"/>
    <col min="13827" max="13827" width="32.140625" customWidth="1"/>
    <col min="13828" max="13830" width="16.42578125" customWidth="1"/>
    <col min="13831" max="13831" width="83.85546875" customWidth="1"/>
    <col min="14081" max="14081" width="2.42578125" customWidth="1"/>
    <col min="14082" max="14082" width="24.42578125" customWidth="1"/>
    <col min="14083" max="14083" width="32.140625" customWidth="1"/>
    <col min="14084" max="14086" width="16.42578125" customWidth="1"/>
    <col min="14087" max="14087" width="83.85546875" customWidth="1"/>
    <col min="14337" max="14337" width="2.42578125" customWidth="1"/>
    <col min="14338" max="14338" width="24.42578125" customWidth="1"/>
    <col min="14339" max="14339" width="32.140625" customWidth="1"/>
    <col min="14340" max="14342" width="16.42578125" customWidth="1"/>
    <col min="14343" max="14343" width="83.85546875" customWidth="1"/>
    <col min="14593" max="14593" width="2.42578125" customWidth="1"/>
    <col min="14594" max="14594" width="24.42578125" customWidth="1"/>
    <col min="14595" max="14595" width="32.140625" customWidth="1"/>
    <col min="14596" max="14598" width="16.42578125" customWidth="1"/>
    <col min="14599" max="14599" width="83.85546875" customWidth="1"/>
    <col min="14849" max="14849" width="2.42578125" customWidth="1"/>
    <col min="14850" max="14850" width="24.42578125" customWidth="1"/>
    <col min="14851" max="14851" width="32.140625" customWidth="1"/>
    <col min="14852" max="14854" width="16.42578125" customWidth="1"/>
    <col min="14855" max="14855" width="83.85546875" customWidth="1"/>
    <col min="15105" max="15105" width="2.42578125" customWidth="1"/>
    <col min="15106" max="15106" width="24.42578125" customWidth="1"/>
    <col min="15107" max="15107" width="32.140625" customWidth="1"/>
    <col min="15108" max="15110" width="16.42578125" customWidth="1"/>
    <col min="15111" max="15111" width="83.85546875" customWidth="1"/>
    <col min="15361" max="15361" width="2.42578125" customWidth="1"/>
    <col min="15362" max="15362" width="24.42578125" customWidth="1"/>
    <col min="15363" max="15363" width="32.140625" customWidth="1"/>
    <col min="15364" max="15366" width="16.42578125" customWidth="1"/>
    <col min="15367" max="15367" width="83.85546875" customWidth="1"/>
    <col min="15617" max="15617" width="2.42578125" customWidth="1"/>
    <col min="15618" max="15618" width="24.42578125" customWidth="1"/>
    <col min="15619" max="15619" width="32.140625" customWidth="1"/>
    <col min="15620" max="15622" width="16.42578125" customWidth="1"/>
    <col min="15623" max="15623" width="83.85546875" customWidth="1"/>
    <col min="15873" max="15873" width="2.42578125" customWidth="1"/>
    <col min="15874" max="15874" width="24.42578125" customWidth="1"/>
    <col min="15875" max="15875" width="32.140625" customWidth="1"/>
    <col min="15876" max="15878" width="16.42578125" customWidth="1"/>
    <col min="15879" max="15879" width="83.85546875" customWidth="1"/>
    <col min="16129" max="16129" width="2.42578125" customWidth="1"/>
    <col min="16130" max="16130" width="24.42578125" customWidth="1"/>
    <col min="16131" max="16131" width="32.140625" customWidth="1"/>
    <col min="16132" max="16134" width="16.42578125" customWidth="1"/>
    <col min="16135" max="16135" width="83.85546875" customWidth="1"/>
  </cols>
  <sheetData>
    <row r="1" spans="1:38" s="3" customFormat="1" ht="20.25" x14ac:dyDescent="0.3">
      <c r="A1" s="377" t="s">
        <v>13</v>
      </c>
      <c r="B1" s="377"/>
      <c r="C1" s="377"/>
      <c r="D1" s="377"/>
      <c r="E1" s="377"/>
      <c r="F1" s="377"/>
      <c r="G1" s="377"/>
      <c r="H1" s="377"/>
      <c r="I1" s="377"/>
      <c r="J1" s="377"/>
      <c r="N1" s="11"/>
      <c r="O1" s="11"/>
      <c r="P1" s="11"/>
      <c r="Q1" s="11"/>
      <c r="R1" s="11"/>
      <c r="S1" s="11"/>
      <c r="T1" s="11"/>
      <c r="U1" s="11"/>
      <c r="V1" s="11"/>
      <c r="W1" s="11"/>
      <c r="X1" s="11"/>
      <c r="Y1" s="11"/>
      <c r="Z1" s="11"/>
      <c r="AA1" s="11"/>
      <c r="AB1" s="11"/>
      <c r="AC1" s="11"/>
      <c r="AD1" s="11"/>
      <c r="AE1" s="11"/>
      <c r="AF1" s="11"/>
      <c r="AG1" s="11"/>
      <c r="AH1" s="11"/>
      <c r="AI1" s="11"/>
      <c r="AJ1" s="11"/>
      <c r="AK1" s="11"/>
      <c r="AL1" s="11"/>
    </row>
    <row r="2" spans="1:38" s="3" customFormat="1" ht="21" thickBot="1" x14ac:dyDescent="0.35">
      <c r="A2" s="80"/>
      <c r="B2" s="80"/>
      <c r="C2" s="80"/>
      <c r="D2" s="80"/>
      <c r="E2" s="80"/>
      <c r="F2" s="80"/>
      <c r="G2" s="80"/>
      <c r="H2" s="80"/>
      <c r="I2" s="80"/>
      <c r="J2" s="80"/>
      <c r="N2" s="11"/>
      <c r="O2" s="11"/>
      <c r="P2" s="11"/>
      <c r="Q2" s="11"/>
      <c r="R2" s="11"/>
      <c r="S2" s="11"/>
      <c r="T2" s="11"/>
      <c r="U2" s="11"/>
      <c r="V2" s="11"/>
      <c r="W2" s="11"/>
      <c r="X2" s="11"/>
      <c r="Y2" s="11"/>
      <c r="Z2" s="11"/>
      <c r="AA2" s="11"/>
      <c r="AB2" s="11"/>
      <c r="AC2" s="11"/>
      <c r="AD2" s="11"/>
      <c r="AE2" s="11"/>
      <c r="AF2" s="11"/>
      <c r="AG2" s="11"/>
      <c r="AH2" s="11"/>
      <c r="AI2" s="11"/>
      <c r="AJ2" s="11"/>
      <c r="AK2" s="11"/>
      <c r="AL2" s="11"/>
    </row>
    <row r="3" spans="1:38" s="3" customFormat="1" ht="15" customHeight="1" x14ac:dyDescent="0.3">
      <c r="A3" s="80"/>
      <c r="B3" s="378" t="s">
        <v>59</v>
      </c>
      <c r="C3" s="81" t="s">
        <v>120</v>
      </c>
      <c r="D3" s="380" t="s">
        <v>121</v>
      </c>
      <c r="E3" s="381"/>
      <c r="F3" s="382"/>
      <c r="G3" s="383" t="s">
        <v>122</v>
      </c>
      <c r="H3" s="80"/>
      <c r="I3" s="80"/>
      <c r="J3" s="80"/>
      <c r="N3" s="11"/>
      <c r="O3" s="11"/>
      <c r="P3" s="11"/>
      <c r="Q3" s="11"/>
      <c r="R3" s="11"/>
      <c r="S3" s="11"/>
      <c r="T3" s="11"/>
      <c r="U3" s="11"/>
      <c r="V3" s="11"/>
      <c r="W3" s="11"/>
      <c r="X3" s="11"/>
      <c r="Y3" s="11"/>
      <c r="Z3" s="11"/>
      <c r="AA3" s="11"/>
      <c r="AB3" s="11"/>
      <c r="AC3" s="11"/>
      <c r="AD3" s="11"/>
      <c r="AE3" s="11"/>
      <c r="AF3" s="11"/>
      <c r="AG3" s="11"/>
      <c r="AH3" s="11"/>
      <c r="AI3" s="11"/>
      <c r="AJ3" s="11"/>
      <c r="AK3" s="11"/>
      <c r="AL3" s="11"/>
    </row>
    <row r="4" spans="1:38" ht="15" customHeight="1" x14ac:dyDescent="0.25">
      <c r="B4" s="379"/>
      <c r="C4" s="82">
        <v>3</v>
      </c>
      <c r="D4" s="83">
        <v>1</v>
      </c>
      <c r="E4" s="84">
        <v>2</v>
      </c>
      <c r="F4" s="85">
        <v>3</v>
      </c>
      <c r="G4" s="384"/>
    </row>
    <row r="5" spans="1:38" ht="15" customHeight="1" x14ac:dyDescent="0.25">
      <c r="B5" s="379"/>
      <c r="C5" s="86" t="str">
        <f>D5</f>
        <v>Burning Stemwood in Slash Piles</v>
      </c>
      <c r="D5" s="385" t="str">
        <f>'Data Summary'!D4</f>
        <v>Burning Stemwood in Slash Piles</v>
      </c>
      <c r="E5" s="386"/>
      <c r="F5" s="387"/>
      <c r="G5" s="384"/>
    </row>
    <row r="6" spans="1:38" x14ac:dyDescent="0.25">
      <c r="B6" s="379"/>
      <c r="C6" s="87" t="str">
        <f>HLOOKUP($C$4,$D$4:$F$13,3,FALSE)</f>
        <v>Scenario 3 Name</v>
      </c>
      <c r="D6" s="88" t="s">
        <v>123</v>
      </c>
      <c r="E6" s="89" t="s">
        <v>124</v>
      </c>
      <c r="F6" s="90" t="s">
        <v>125</v>
      </c>
      <c r="G6" s="384"/>
    </row>
    <row r="7" spans="1:38" ht="15" customHeight="1" x14ac:dyDescent="0.25">
      <c r="B7" s="91" t="s">
        <v>126</v>
      </c>
      <c r="C7" s="92">
        <f>HLOOKUP($C$4,$D$4:$F$13,4,FALSE)</f>
        <v>0</v>
      </c>
      <c r="D7" s="93"/>
      <c r="E7" s="94"/>
      <c r="F7" s="95"/>
      <c r="G7" s="96" t="s">
        <v>127</v>
      </c>
    </row>
    <row r="8" spans="1:38" ht="15" customHeight="1" x14ac:dyDescent="0.25">
      <c r="B8" s="97" t="s">
        <v>128</v>
      </c>
      <c r="C8" s="98">
        <f>HLOOKUP($C$4,$D$4:$F$13,5,FALSE)</f>
        <v>0</v>
      </c>
      <c r="D8" s="99"/>
      <c r="E8" s="100"/>
      <c r="F8" s="101"/>
      <c r="G8" s="102"/>
    </row>
    <row r="9" spans="1:38" ht="15" customHeight="1" x14ac:dyDescent="0.25">
      <c r="B9" s="103"/>
      <c r="C9" s="104">
        <f>HLOOKUP($C$4,$D$4:$F$13,6,FALSE)</f>
        <v>0</v>
      </c>
      <c r="D9" s="105"/>
      <c r="E9" s="106"/>
      <c r="F9" s="107"/>
      <c r="G9" s="102"/>
    </row>
    <row r="10" spans="1:38" ht="15" customHeight="1" x14ac:dyDescent="0.25">
      <c r="B10" s="103"/>
      <c r="C10" s="104">
        <f>HLOOKUP($C$4,$D$4:$F$13,7,FALSE)</f>
        <v>0</v>
      </c>
      <c r="D10" s="105"/>
      <c r="E10" s="106"/>
      <c r="F10" s="107"/>
      <c r="G10" s="102"/>
    </row>
    <row r="11" spans="1:38" ht="15" customHeight="1" x14ac:dyDescent="0.25">
      <c r="B11" s="103"/>
      <c r="C11" s="108">
        <f>HLOOKUP($C$4,$D$4:$F$13,8,FALSE)</f>
        <v>0</v>
      </c>
      <c r="D11" s="109"/>
      <c r="E11" s="110"/>
      <c r="F11" s="111"/>
      <c r="G11" s="102"/>
    </row>
    <row r="12" spans="1:38" ht="15" customHeight="1" x14ac:dyDescent="0.25">
      <c r="B12" s="103"/>
      <c r="C12" s="108">
        <f>HLOOKUP($C$4,$D$4:$F$13,9,FALSE)</f>
        <v>0</v>
      </c>
      <c r="D12" s="109"/>
      <c r="E12" s="110"/>
      <c r="F12" s="111"/>
      <c r="G12" s="102"/>
    </row>
    <row r="13" spans="1:38" ht="15" customHeight="1" thickBot="1" x14ac:dyDescent="0.3">
      <c r="B13" s="112"/>
      <c r="C13" s="113">
        <f>HLOOKUP($C$4,$D$4:$F$13,10,FALSE)</f>
        <v>0</v>
      </c>
      <c r="D13" s="114"/>
      <c r="E13" s="115"/>
      <c r="F13" s="116"/>
      <c r="G13" s="117"/>
    </row>
    <row r="14" spans="1:38" ht="15" customHeight="1" x14ac:dyDescent="0.25"/>
    <row r="15" spans="1:38" ht="15" customHeight="1" x14ac:dyDescent="0.25"/>
    <row r="16" spans="1:38" ht="15" customHeight="1" x14ac:dyDescent="0.25"/>
    <row r="17" spans="2:7" ht="15" customHeight="1" x14ac:dyDescent="0.25"/>
    <row r="18" spans="2:7" ht="15" customHeight="1" x14ac:dyDescent="0.25"/>
    <row r="19" spans="2:7" ht="18.75" x14ac:dyDescent="0.3">
      <c r="B19" s="118" t="s">
        <v>129</v>
      </c>
    </row>
    <row r="20" spans="2:7" x14ac:dyDescent="0.25">
      <c r="B20" s="119" t="s">
        <v>121</v>
      </c>
      <c r="C20" s="388" t="s">
        <v>9</v>
      </c>
      <c r="D20" s="388"/>
      <c r="E20" s="388"/>
      <c r="F20" s="388"/>
      <c r="G20" s="388"/>
    </row>
    <row r="21" spans="2:7" ht="30" customHeight="1" x14ac:dyDescent="0.25">
      <c r="B21" s="120">
        <v>1</v>
      </c>
      <c r="C21" s="374" t="s">
        <v>130</v>
      </c>
      <c r="D21" s="374"/>
      <c r="E21" s="374"/>
      <c r="F21" s="374"/>
      <c r="G21" s="374"/>
    </row>
    <row r="22" spans="2:7" ht="30" customHeight="1" x14ac:dyDescent="0.25">
      <c r="B22" s="120">
        <v>2</v>
      </c>
      <c r="C22" s="375"/>
      <c r="D22" s="375"/>
      <c r="E22" s="375"/>
      <c r="F22" s="375"/>
      <c r="G22" s="375"/>
    </row>
    <row r="23" spans="2:7" ht="30" customHeight="1" x14ac:dyDescent="0.25">
      <c r="B23" s="121">
        <v>3</v>
      </c>
      <c r="C23" s="376"/>
      <c r="D23" s="376"/>
      <c r="E23" s="376"/>
      <c r="F23" s="376"/>
      <c r="G23" s="376"/>
    </row>
  </sheetData>
  <mergeCells count="9">
    <mergeCell ref="C21:G21"/>
    <mergeCell ref="C22:G22"/>
    <mergeCell ref="C23:G23"/>
    <mergeCell ref="A1:J1"/>
    <mergeCell ref="B3:B6"/>
    <mergeCell ref="D3:F3"/>
    <mergeCell ref="G3:G6"/>
    <mergeCell ref="D5:F5"/>
    <mergeCell ref="C20:G20"/>
  </mergeCells>
  <pageMargins left="0.7" right="0.7" top="0.75" bottom="0.75" header="0.3" footer="0.3"/>
  <pageSetup orientation="portrait"/>
  <drawing r:id="rId1"/>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enableFormatConditionsCalculation="0"/>
  <dimension ref="A1:IK60"/>
  <sheetViews>
    <sheetView topLeftCell="A19" workbookViewId="0">
      <pane xSplit="1" topLeftCell="B1" activePane="topRight" state="frozen"/>
      <selection activeCell="D16" sqref="D16:M16"/>
      <selection pane="topRight" activeCell="E31" sqref="E31"/>
    </sheetView>
  </sheetViews>
  <sheetFormatPr defaultColWidth="36.85546875" defaultRowHeight="12.75" customHeight="1" x14ac:dyDescent="0.25"/>
  <cols>
    <col min="1" max="1" width="18.42578125" style="181" customWidth="1"/>
    <col min="2" max="10" width="31.42578125" style="180" customWidth="1"/>
    <col min="11" max="27" width="36.85546875" style="180" customWidth="1"/>
    <col min="28" max="28" width="37" style="180" customWidth="1"/>
    <col min="29" max="35" width="36.85546875" style="180" customWidth="1"/>
    <col min="36" max="44" width="36.85546875" style="181" customWidth="1"/>
    <col min="45" max="45" width="37.140625" style="181" customWidth="1"/>
    <col min="46" max="47" width="36.85546875" style="181" customWidth="1"/>
    <col min="48" max="48" width="36.42578125" style="181" customWidth="1"/>
    <col min="49" max="50" width="36.85546875" style="181" customWidth="1"/>
    <col min="51" max="51" width="36.42578125" style="181" customWidth="1"/>
    <col min="52" max="52" width="37" style="181" customWidth="1"/>
    <col min="53" max="71" width="36.85546875" style="181" customWidth="1"/>
    <col min="72" max="72" width="37" style="181" customWidth="1"/>
    <col min="73" max="90" width="36.85546875" style="181" customWidth="1"/>
    <col min="91" max="91" width="36.42578125" style="181" customWidth="1"/>
    <col min="92" max="104" width="36.85546875" style="181" customWidth="1"/>
    <col min="105" max="105" width="36.42578125" style="181" customWidth="1"/>
    <col min="106" max="108" width="36.85546875" style="181" customWidth="1"/>
    <col min="109" max="109" width="36.42578125" style="181" customWidth="1"/>
    <col min="110" max="117" width="36.85546875" style="181" customWidth="1"/>
    <col min="118" max="118" width="36.42578125" style="181" customWidth="1"/>
    <col min="119" max="256" width="36.85546875" style="181"/>
    <col min="257" max="257" width="18.42578125" style="181" customWidth="1"/>
    <col min="258" max="266" width="31.42578125" style="181" customWidth="1"/>
    <col min="267" max="283" width="36.85546875" style="181" customWidth="1"/>
    <col min="284" max="284" width="37" style="181" customWidth="1"/>
    <col min="285" max="300" width="36.85546875" style="181" customWidth="1"/>
    <col min="301" max="301" width="37.140625" style="181" customWidth="1"/>
    <col min="302" max="303" width="36.85546875" style="181" customWidth="1"/>
    <col min="304" max="304" width="36.42578125" style="181" customWidth="1"/>
    <col min="305" max="306" width="36.85546875" style="181" customWidth="1"/>
    <col min="307" max="307" width="36.42578125" style="181" customWidth="1"/>
    <col min="308" max="308" width="37" style="181" customWidth="1"/>
    <col min="309" max="327" width="36.85546875" style="181" customWidth="1"/>
    <col min="328" max="328" width="37" style="181" customWidth="1"/>
    <col min="329" max="346" width="36.85546875" style="181" customWidth="1"/>
    <col min="347" max="347" width="36.42578125" style="181" customWidth="1"/>
    <col min="348" max="360" width="36.85546875" style="181" customWidth="1"/>
    <col min="361" max="361" width="36.42578125" style="181" customWidth="1"/>
    <col min="362" max="364" width="36.85546875" style="181" customWidth="1"/>
    <col min="365" max="365" width="36.42578125" style="181" customWidth="1"/>
    <col min="366" max="373" width="36.85546875" style="181" customWidth="1"/>
    <col min="374" max="374" width="36.42578125" style="181" customWidth="1"/>
    <col min="375" max="512" width="36.85546875" style="181"/>
    <col min="513" max="513" width="18.42578125" style="181" customWidth="1"/>
    <col min="514" max="522" width="31.42578125" style="181" customWidth="1"/>
    <col min="523" max="539" width="36.85546875" style="181" customWidth="1"/>
    <col min="540" max="540" width="37" style="181" customWidth="1"/>
    <col min="541" max="556" width="36.85546875" style="181" customWidth="1"/>
    <col min="557" max="557" width="37.140625" style="181" customWidth="1"/>
    <col min="558" max="559" width="36.85546875" style="181" customWidth="1"/>
    <col min="560" max="560" width="36.42578125" style="181" customWidth="1"/>
    <col min="561" max="562" width="36.85546875" style="181" customWidth="1"/>
    <col min="563" max="563" width="36.42578125" style="181" customWidth="1"/>
    <col min="564" max="564" width="37" style="181" customWidth="1"/>
    <col min="565" max="583" width="36.85546875" style="181" customWidth="1"/>
    <col min="584" max="584" width="37" style="181" customWidth="1"/>
    <col min="585" max="602" width="36.85546875" style="181" customWidth="1"/>
    <col min="603" max="603" width="36.42578125" style="181" customWidth="1"/>
    <col min="604" max="616" width="36.85546875" style="181" customWidth="1"/>
    <col min="617" max="617" width="36.42578125" style="181" customWidth="1"/>
    <col min="618" max="620" width="36.85546875" style="181" customWidth="1"/>
    <col min="621" max="621" width="36.42578125" style="181" customWidth="1"/>
    <col min="622" max="629" width="36.85546875" style="181" customWidth="1"/>
    <col min="630" max="630" width="36.42578125" style="181" customWidth="1"/>
    <col min="631" max="768" width="36.85546875" style="181"/>
    <col min="769" max="769" width="18.42578125" style="181" customWidth="1"/>
    <col min="770" max="778" width="31.42578125" style="181" customWidth="1"/>
    <col min="779" max="795" width="36.85546875" style="181" customWidth="1"/>
    <col min="796" max="796" width="37" style="181" customWidth="1"/>
    <col min="797" max="812" width="36.85546875" style="181" customWidth="1"/>
    <col min="813" max="813" width="37.140625" style="181" customWidth="1"/>
    <col min="814" max="815" width="36.85546875" style="181" customWidth="1"/>
    <col min="816" max="816" width="36.42578125" style="181" customWidth="1"/>
    <col min="817" max="818" width="36.85546875" style="181" customWidth="1"/>
    <col min="819" max="819" width="36.42578125" style="181" customWidth="1"/>
    <col min="820" max="820" width="37" style="181" customWidth="1"/>
    <col min="821" max="839" width="36.85546875" style="181" customWidth="1"/>
    <col min="840" max="840" width="37" style="181" customWidth="1"/>
    <col min="841" max="858" width="36.85546875" style="181" customWidth="1"/>
    <col min="859" max="859" width="36.42578125" style="181" customWidth="1"/>
    <col min="860" max="872" width="36.85546875" style="181" customWidth="1"/>
    <col min="873" max="873" width="36.42578125" style="181" customWidth="1"/>
    <col min="874" max="876" width="36.85546875" style="181" customWidth="1"/>
    <col min="877" max="877" width="36.42578125" style="181" customWidth="1"/>
    <col min="878" max="885" width="36.85546875" style="181" customWidth="1"/>
    <col min="886" max="886" width="36.42578125" style="181" customWidth="1"/>
    <col min="887" max="1024" width="36.85546875" style="181"/>
    <col min="1025" max="1025" width="18.42578125" style="181" customWidth="1"/>
    <col min="1026" max="1034" width="31.42578125" style="181" customWidth="1"/>
    <col min="1035" max="1051" width="36.85546875" style="181" customWidth="1"/>
    <col min="1052" max="1052" width="37" style="181" customWidth="1"/>
    <col min="1053" max="1068" width="36.85546875" style="181" customWidth="1"/>
    <col min="1069" max="1069" width="37.140625" style="181" customWidth="1"/>
    <col min="1070" max="1071" width="36.85546875" style="181" customWidth="1"/>
    <col min="1072" max="1072" width="36.42578125" style="181" customWidth="1"/>
    <col min="1073" max="1074" width="36.85546875" style="181" customWidth="1"/>
    <col min="1075" max="1075" width="36.42578125" style="181" customWidth="1"/>
    <col min="1076" max="1076" width="37" style="181" customWidth="1"/>
    <col min="1077" max="1095" width="36.85546875" style="181" customWidth="1"/>
    <col min="1096" max="1096" width="37" style="181" customWidth="1"/>
    <col min="1097" max="1114" width="36.85546875" style="181" customWidth="1"/>
    <col min="1115" max="1115" width="36.42578125" style="181" customWidth="1"/>
    <col min="1116" max="1128" width="36.85546875" style="181" customWidth="1"/>
    <col min="1129" max="1129" width="36.42578125" style="181" customWidth="1"/>
    <col min="1130" max="1132" width="36.85546875" style="181" customWidth="1"/>
    <col min="1133" max="1133" width="36.42578125" style="181" customWidth="1"/>
    <col min="1134" max="1141" width="36.85546875" style="181" customWidth="1"/>
    <col min="1142" max="1142" width="36.42578125" style="181" customWidth="1"/>
    <col min="1143" max="1280" width="36.85546875" style="181"/>
    <col min="1281" max="1281" width="18.42578125" style="181" customWidth="1"/>
    <col min="1282" max="1290" width="31.42578125" style="181" customWidth="1"/>
    <col min="1291" max="1307" width="36.85546875" style="181" customWidth="1"/>
    <col min="1308" max="1308" width="37" style="181" customWidth="1"/>
    <col min="1309" max="1324" width="36.85546875" style="181" customWidth="1"/>
    <col min="1325" max="1325" width="37.140625" style="181" customWidth="1"/>
    <col min="1326" max="1327" width="36.85546875" style="181" customWidth="1"/>
    <col min="1328" max="1328" width="36.42578125" style="181" customWidth="1"/>
    <col min="1329" max="1330" width="36.85546875" style="181" customWidth="1"/>
    <col min="1331" max="1331" width="36.42578125" style="181" customWidth="1"/>
    <col min="1332" max="1332" width="37" style="181" customWidth="1"/>
    <col min="1333" max="1351" width="36.85546875" style="181" customWidth="1"/>
    <col min="1352" max="1352" width="37" style="181" customWidth="1"/>
    <col min="1353" max="1370" width="36.85546875" style="181" customWidth="1"/>
    <col min="1371" max="1371" width="36.42578125" style="181" customWidth="1"/>
    <col min="1372" max="1384" width="36.85546875" style="181" customWidth="1"/>
    <col min="1385" max="1385" width="36.42578125" style="181" customWidth="1"/>
    <col min="1386" max="1388" width="36.85546875" style="181" customWidth="1"/>
    <col min="1389" max="1389" width="36.42578125" style="181" customWidth="1"/>
    <col min="1390" max="1397" width="36.85546875" style="181" customWidth="1"/>
    <col min="1398" max="1398" width="36.42578125" style="181" customWidth="1"/>
    <col min="1399" max="1536" width="36.85546875" style="181"/>
    <col min="1537" max="1537" width="18.42578125" style="181" customWidth="1"/>
    <col min="1538" max="1546" width="31.42578125" style="181" customWidth="1"/>
    <col min="1547" max="1563" width="36.85546875" style="181" customWidth="1"/>
    <col min="1564" max="1564" width="37" style="181" customWidth="1"/>
    <col min="1565" max="1580" width="36.85546875" style="181" customWidth="1"/>
    <col min="1581" max="1581" width="37.140625" style="181" customWidth="1"/>
    <col min="1582" max="1583" width="36.85546875" style="181" customWidth="1"/>
    <col min="1584" max="1584" width="36.42578125" style="181" customWidth="1"/>
    <col min="1585" max="1586" width="36.85546875" style="181" customWidth="1"/>
    <col min="1587" max="1587" width="36.42578125" style="181" customWidth="1"/>
    <col min="1588" max="1588" width="37" style="181" customWidth="1"/>
    <col min="1589" max="1607" width="36.85546875" style="181" customWidth="1"/>
    <col min="1608" max="1608" width="37" style="181" customWidth="1"/>
    <col min="1609" max="1626" width="36.85546875" style="181" customWidth="1"/>
    <col min="1627" max="1627" width="36.42578125" style="181" customWidth="1"/>
    <col min="1628" max="1640" width="36.85546875" style="181" customWidth="1"/>
    <col min="1641" max="1641" width="36.42578125" style="181" customWidth="1"/>
    <col min="1642" max="1644" width="36.85546875" style="181" customWidth="1"/>
    <col min="1645" max="1645" width="36.42578125" style="181" customWidth="1"/>
    <col min="1646" max="1653" width="36.85546875" style="181" customWidth="1"/>
    <col min="1654" max="1654" width="36.42578125" style="181" customWidth="1"/>
    <col min="1655" max="1792" width="36.85546875" style="181"/>
    <col min="1793" max="1793" width="18.42578125" style="181" customWidth="1"/>
    <col min="1794" max="1802" width="31.42578125" style="181" customWidth="1"/>
    <col min="1803" max="1819" width="36.85546875" style="181" customWidth="1"/>
    <col min="1820" max="1820" width="37" style="181" customWidth="1"/>
    <col min="1821" max="1836" width="36.85546875" style="181" customWidth="1"/>
    <col min="1837" max="1837" width="37.140625" style="181" customWidth="1"/>
    <col min="1838" max="1839" width="36.85546875" style="181" customWidth="1"/>
    <col min="1840" max="1840" width="36.42578125" style="181" customWidth="1"/>
    <col min="1841" max="1842" width="36.85546875" style="181" customWidth="1"/>
    <col min="1843" max="1843" width="36.42578125" style="181" customWidth="1"/>
    <col min="1844" max="1844" width="37" style="181" customWidth="1"/>
    <col min="1845" max="1863" width="36.85546875" style="181" customWidth="1"/>
    <col min="1864" max="1864" width="37" style="181" customWidth="1"/>
    <col min="1865" max="1882" width="36.85546875" style="181" customWidth="1"/>
    <col min="1883" max="1883" width="36.42578125" style="181" customWidth="1"/>
    <col min="1884" max="1896" width="36.85546875" style="181" customWidth="1"/>
    <col min="1897" max="1897" width="36.42578125" style="181" customWidth="1"/>
    <col min="1898" max="1900" width="36.85546875" style="181" customWidth="1"/>
    <col min="1901" max="1901" width="36.42578125" style="181" customWidth="1"/>
    <col min="1902" max="1909" width="36.85546875" style="181" customWidth="1"/>
    <col min="1910" max="1910" width="36.42578125" style="181" customWidth="1"/>
    <col min="1911" max="2048" width="36.85546875" style="181"/>
    <col min="2049" max="2049" width="18.42578125" style="181" customWidth="1"/>
    <col min="2050" max="2058" width="31.42578125" style="181" customWidth="1"/>
    <col min="2059" max="2075" width="36.85546875" style="181" customWidth="1"/>
    <col min="2076" max="2076" width="37" style="181" customWidth="1"/>
    <col min="2077" max="2092" width="36.85546875" style="181" customWidth="1"/>
    <col min="2093" max="2093" width="37.140625" style="181" customWidth="1"/>
    <col min="2094" max="2095" width="36.85546875" style="181" customWidth="1"/>
    <col min="2096" max="2096" width="36.42578125" style="181" customWidth="1"/>
    <col min="2097" max="2098" width="36.85546875" style="181" customWidth="1"/>
    <col min="2099" max="2099" width="36.42578125" style="181" customWidth="1"/>
    <col min="2100" max="2100" width="37" style="181" customWidth="1"/>
    <col min="2101" max="2119" width="36.85546875" style="181" customWidth="1"/>
    <col min="2120" max="2120" width="37" style="181" customWidth="1"/>
    <col min="2121" max="2138" width="36.85546875" style="181" customWidth="1"/>
    <col min="2139" max="2139" width="36.42578125" style="181" customWidth="1"/>
    <col min="2140" max="2152" width="36.85546875" style="181" customWidth="1"/>
    <col min="2153" max="2153" width="36.42578125" style="181" customWidth="1"/>
    <col min="2154" max="2156" width="36.85546875" style="181" customWidth="1"/>
    <col min="2157" max="2157" width="36.42578125" style="181" customWidth="1"/>
    <col min="2158" max="2165" width="36.85546875" style="181" customWidth="1"/>
    <col min="2166" max="2166" width="36.42578125" style="181" customWidth="1"/>
    <col min="2167" max="2304" width="36.85546875" style="181"/>
    <col min="2305" max="2305" width="18.42578125" style="181" customWidth="1"/>
    <col min="2306" max="2314" width="31.42578125" style="181" customWidth="1"/>
    <col min="2315" max="2331" width="36.85546875" style="181" customWidth="1"/>
    <col min="2332" max="2332" width="37" style="181" customWidth="1"/>
    <col min="2333" max="2348" width="36.85546875" style="181" customWidth="1"/>
    <col min="2349" max="2349" width="37.140625" style="181" customWidth="1"/>
    <col min="2350" max="2351" width="36.85546875" style="181" customWidth="1"/>
    <col min="2352" max="2352" width="36.42578125" style="181" customWidth="1"/>
    <col min="2353" max="2354" width="36.85546875" style="181" customWidth="1"/>
    <col min="2355" max="2355" width="36.42578125" style="181" customWidth="1"/>
    <col min="2356" max="2356" width="37" style="181" customWidth="1"/>
    <col min="2357" max="2375" width="36.85546875" style="181" customWidth="1"/>
    <col min="2376" max="2376" width="37" style="181" customWidth="1"/>
    <col min="2377" max="2394" width="36.85546875" style="181" customWidth="1"/>
    <col min="2395" max="2395" width="36.42578125" style="181" customWidth="1"/>
    <col min="2396" max="2408" width="36.85546875" style="181" customWidth="1"/>
    <col min="2409" max="2409" width="36.42578125" style="181" customWidth="1"/>
    <col min="2410" max="2412" width="36.85546875" style="181" customWidth="1"/>
    <col min="2413" max="2413" width="36.42578125" style="181" customWidth="1"/>
    <col min="2414" max="2421" width="36.85546875" style="181" customWidth="1"/>
    <col min="2422" max="2422" width="36.42578125" style="181" customWidth="1"/>
    <col min="2423" max="2560" width="36.85546875" style="181"/>
    <col min="2561" max="2561" width="18.42578125" style="181" customWidth="1"/>
    <col min="2562" max="2570" width="31.42578125" style="181" customWidth="1"/>
    <col min="2571" max="2587" width="36.85546875" style="181" customWidth="1"/>
    <col min="2588" max="2588" width="37" style="181" customWidth="1"/>
    <col min="2589" max="2604" width="36.85546875" style="181" customWidth="1"/>
    <col min="2605" max="2605" width="37.140625" style="181" customWidth="1"/>
    <col min="2606" max="2607" width="36.85546875" style="181" customWidth="1"/>
    <col min="2608" max="2608" width="36.42578125" style="181" customWidth="1"/>
    <col min="2609" max="2610" width="36.85546875" style="181" customWidth="1"/>
    <col min="2611" max="2611" width="36.42578125" style="181" customWidth="1"/>
    <col min="2612" max="2612" width="37" style="181" customWidth="1"/>
    <col min="2613" max="2631" width="36.85546875" style="181" customWidth="1"/>
    <col min="2632" max="2632" width="37" style="181" customWidth="1"/>
    <col min="2633" max="2650" width="36.85546875" style="181" customWidth="1"/>
    <col min="2651" max="2651" width="36.42578125" style="181" customWidth="1"/>
    <col min="2652" max="2664" width="36.85546875" style="181" customWidth="1"/>
    <col min="2665" max="2665" width="36.42578125" style="181" customWidth="1"/>
    <col min="2666" max="2668" width="36.85546875" style="181" customWidth="1"/>
    <col min="2669" max="2669" width="36.42578125" style="181" customWidth="1"/>
    <col min="2670" max="2677" width="36.85546875" style="181" customWidth="1"/>
    <col min="2678" max="2678" width="36.42578125" style="181" customWidth="1"/>
    <col min="2679" max="2816" width="36.85546875" style="181"/>
    <col min="2817" max="2817" width="18.42578125" style="181" customWidth="1"/>
    <col min="2818" max="2826" width="31.42578125" style="181" customWidth="1"/>
    <col min="2827" max="2843" width="36.85546875" style="181" customWidth="1"/>
    <col min="2844" max="2844" width="37" style="181" customWidth="1"/>
    <col min="2845" max="2860" width="36.85546875" style="181" customWidth="1"/>
    <col min="2861" max="2861" width="37.140625" style="181" customWidth="1"/>
    <col min="2862" max="2863" width="36.85546875" style="181" customWidth="1"/>
    <col min="2864" max="2864" width="36.42578125" style="181" customWidth="1"/>
    <col min="2865" max="2866" width="36.85546875" style="181" customWidth="1"/>
    <col min="2867" max="2867" width="36.42578125" style="181" customWidth="1"/>
    <col min="2868" max="2868" width="37" style="181" customWidth="1"/>
    <col min="2869" max="2887" width="36.85546875" style="181" customWidth="1"/>
    <col min="2888" max="2888" width="37" style="181" customWidth="1"/>
    <col min="2889" max="2906" width="36.85546875" style="181" customWidth="1"/>
    <col min="2907" max="2907" width="36.42578125" style="181" customWidth="1"/>
    <col min="2908" max="2920" width="36.85546875" style="181" customWidth="1"/>
    <col min="2921" max="2921" width="36.42578125" style="181" customWidth="1"/>
    <col min="2922" max="2924" width="36.85546875" style="181" customWidth="1"/>
    <col min="2925" max="2925" width="36.42578125" style="181" customWidth="1"/>
    <col min="2926" max="2933" width="36.85546875" style="181" customWidth="1"/>
    <col min="2934" max="2934" width="36.42578125" style="181" customWidth="1"/>
    <col min="2935" max="3072" width="36.85546875" style="181"/>
    <col min="3073" max="3073" width="18.42578125" style="181" customWidth="1"/>
    <col min="3074" max="3082" width="31.42578125" style="181" customWidth="1"/>
    <col min="3083" max="3099" width="36.85546875" style="181" customWidth="1"/>
    <col min="3100" max="3100" width="37" style="181" customWidth="1"/>
    <col min="3101" max="3116" width="36.85546875" style="181" customWidth="1"/>
    <col min="3117" max="3117" width="37.140625" style="181" customWidth="1"/>
    <col min="3118" max="3119" width="36.85546875" style="181" customWidth="1"/>
    <col min="3120" max="3120" width="36.42578125" style="181" customWidth="1"/>
    <col min="3121" max="3122" width="36.85546875" style="181" customWidth="1"/>
    <col min="3123" max="3123" width="36.42578125" style="181" customWidth="1"/>
    <col min="3124" max="3124" width="37" style="181" customWidth="1"/>
    <col min="3125" max="3143" width="36.85546875" style="181" customWidth="1"/>
    <col min="3144" max="3144" width="37" style="181" customWidth="1"/>
    <col min="3145" max="3162" width="36.85546875" style="181" customWidth="1"/>
    <col min="3163" max="3163" width="36.42578125" style="181" customWidth="1"/>
    <col min="3164" max="3176" width="36.85546875" style="181" customWidth="1"/>
    <col min="3177" max="3177" width="36.42578125" style="181" customWidth="1"/>
    <col min="3178" max="3180" width="36.85546875" style="181" customWidth="1"/>
    <col min="3181" max="3181" width="36.42578125" style="181" customWidth="1"/>
    <col min="3182" max="3189" width="36.85546875" style="181" customWidth="1"/>
    <col min="3190" max="3190" width="36.42578125" style="181" customWidth="1"/>
    <col min="3191" max="3328" width="36.85546875" style="181"/>
    <col min="3329" max="3329" width="18.42578125" style="181" customWidth="1"/>
    <col min="3330" max="3338" width="31.42578125" style="181" customWidth="1"/>
    <col min="3339" max="3355" width="36.85546875" style="181" customWidth="1"/>
    <col min="3356" max="3356" width="37" style="181" customWidth="1"/>
    <col min="3357" max="3372" width="36.85546875" style="181" customWidth="1"/>
    <col min="3373" max="3373" width="37.140625" style="181" customWidth="1"/>
    <col min="3374" max="3375" width="36.85546875" style="181" customWidth="1"/>
    <col min="3376" max="3376" width="36.42578125" style="181" customWidth="1"/>
    <col min="3377" max="3378" width="36.85546875" style="181" customWidth="1"/>
    <col min="3379" max="3379" width="36.42578125" style="181" customWidth="1"/>
    <col min="3380" max="3380" width="37" style="181" customWidth="1"/>
    <col min="3381" max="3399" width="36.85546875" style="181" customWidth="1"/>
    <col min="3400" max="3400" width="37" style="181" customWidth="1"/>
    <col min="3401" max="3418" width="36.85546875" style="181" customWidth="1"/>
    <col min="3419" max="3419" width="36.42578125" style="181" customWidth="1"/>
    <col min="3420" max="3432" width="36.85546875" style="181" customWidth="1"/>
    <col min="3433" max="3433" width="36.42578125" style="181" customWidth="1"/>
    <col min="3434" max="3436" width="36.85546875" style="181" customWidth="1"/>
    <col min="3437" max="3437" width="36.42578125" style="181" customWidth="1"/>
    <col min="3438" max="3445" width="36.85546875" style="181" customWidth="1"/>
    <col min="3446" max="3446" width="36.42578125" style="181" customWidth="1"/>
    <col min="3447" max="3584" width="36.85546875" style="181"/>
    <col min="3585" max="3585" width="18.42578125" style="181" customWidth="1"/>
    <col min="3586" max="3594" width="31.42578125" style="181" customWidth="1"/>
    <col min="3595" max="3611" width="36.85546875" style="181" customWidth="1"/>
    <col min="3612" max="3612" width="37" style="181" customWidth="1"/>
    <col min="3613" max="3628" width="36.85546875" style="181" customWidth="1"/>
    <col min="3629" max="3629" width="37.140625" style="181" customWidth="1"/>
    <col min="3630" max="3631" width="36.85546875" style="181" customWidth="1"/>
    <col min="3632" max="3632" width="36.42578125" style="181" customWidth="1"/>
    <col min="3633" max="3634" width="36.85546875" style="181" customWidth="1"/>
    <col min="3635" max="3635" width="36.42578125" style="181" customWidth="1"/>
    <col min="3636" max="3636" width="37" style="181" customWidth="1"/>
    <col min="3637" max="3655" width="36.85546875" style="181" customWidth="1"/>
    <col min="3656" max="3656" width="37" style="181" customWidth="1"/>
    <col min="3657" max="3674" width="36.85546875" style="181" customWidth="1"/>
    <col min="3675" max="3675" width="36.42578125" style="181" customWidth="1"/>
    <col min="3676" max="3688" width="36.85546875" style="181" customWidth="1"/>
    <col min="3689" max="3689" width="36.42578125" style="181" customWidth="1"/>
    <col min="3690" max="3692" width="36.85546875" style="181" customWidth="1"/>
    <col min="3693" max="3693" width="36.42578125" style="181" customWidth="1"/>
    <col min="3694" max="3701" width="36.85546875" style="181" customWidth="1"/>
    <col min="3702" max="3702" width="36.42578125" style="181" customWidth="1"/>
    <col min="3703" max="3840" width="36.85546875" style="181"/>
    <col min="3841" max="3841" width="18.42578125" style="181" customWidth="1"/>
    <col min="3842" max="3850" width="31.42578125" style="181" customWidth="1"/>
    <col min="3851" max="3867" width="36.85546875" style="181" customWidth="1"/>
    <col min="3868" max="3868" width="37" style="181" customWidth="1"/>
    <col min="3869" max="3884" width="36.85546875" style="181" customWidth="1"/>
    <col min="3885" max="3885" width="37.140625" style="181" customWidth="1"/>
    <col min="3886" max="3887" width="36.85546875" style="181" customWidth="1"/>
    <col min="3888" max="3888" width="36.42578125" style="181" customWidth="1"/>
    <col min="3889" max="3890" width="36.85546875" style="181" customWidth="1"/>
    <col min="3891" max="3891" width="36.42578125" style="181" customWidth="1"/>
    <col min="3892" max="3892" width="37" style="181" customWidth="1"/>
    <col min="3893" max="3911" width="36.85546875" style="181" customWidth="1"/>
    <col min="3912" max="3912" width="37" style="181" customWidth="1"/>
    <col min="3913" max="3930" width="36.85546875" style="181" customWidth="1"/>
    <col min="3931" max="3931" width="36.42578125" style="181" customWidth="1"/>
    <col min="3932" max="3944" width="36.85546875" style="181" customWidth="1"/>
    <col min="3945" max="3945" width="36.42578125" style="181" customWidth="1"/>
    <col min="3946" max="3948" width="36.85546875" style="181" customWidth="1"/>
    <col min="3949" max="3949" width="36.42578125" style="181" customWidth="1"/>
    <col min="3950" max="3957" width="36.85546875" style="181" customWidth="1"/>
    <col min="3958" max="3958" width="36.42578125" style="181" customWidth="1"/>
    <col min="3959" max="4096" width="36.85546875" style="181"/>
    <col min="4097" max="4097" width="18.42578125" style="181" customWidth="1"/>
    <col min="4098" max="4106" width="31.42578125" style="181" customWidth="1"/>
    <col min="4107" max="4123" width="36.85546875" style="181" customWidth="1"/>
    <col min="4124" max="4124" width="37" style="181" customWidth="1"/>
    <col min="4125" max="4140" width="36.85546875" style="181" customWidth="1"/>
    <col min="4141" max="4141" width="37.140625" style="181" customWidth="1"/>
    <col min="4142" max="4143" width="36.85546875" style="181" customWidth="1"/>
    <col min="4144" max="4144" width="36.42578125" style="181" customWidth="1"/>
    <col min="4145" max="4146" width="36.85546875" style="181" customWidth="1"/>
    <col min="4147" max="4147" width="36.42578125" style="181" customWidth="1"/>
    <col min="4148" max="4148" width="37" style="181" customWidth="1"/>
    <col min="4149" max="4167" width="36.85546875" style="181" customWidth="1"/>
    <col min="4168" max="4168" width="37" style="181" customWidth="1"/>
    <col min="4169" max="4186" width="36.85546875" style="181" customWidth="1"/>
    <col min="4187" max="4187" width="36.42578125" style="181" customWidth="1"/>
    <col min="4188" max="4200" width="36.85546875" style="181" customWidth="1"/>
    <col min="4201" max="4201" width="36.42578125" style="181" customWidth="1"/>
    <col min="4202" max="4204" width="36.85546875" style="181" customWidth="1"/>
    <col min="4205" max="4205" width="36.42578125" style="181" customWidth="1"/>
    <col min="4206" max="4213" width="36.85546875" style="181" customWidth="1"/>
    <col min="4214" max="4214" width="36.42578125" style="181" customWidth="1"/>
    <col min="4215" max="4352" width="36.85546875" style="181"/>
    <col min="4353" max="4353" width="18.42578125" style="181" customWidth="1"/>
    <col min="4354" max="4362" width="31.42578125" style="181" customWidth="1"/>
    <col min="4363" max="4379" width="36.85546875" style="181" customWidth="1"/>
    <col min="4380" max="4380" width="37" style="181" customWidth="1"/>
    <col min="4381" max="4396" width="36.85546875" style="181" customWidth="1"/>
    <col min="4397" max="4397" width="37.140625" style="181" customWidth="1"/>
    <col min="4398" max="4399" width="36.85546875" style="181" customWidth="1"/>
    <col min="4400" max="4400" width="36.42578125" style="181" customWidth="1"/>
    <col min="4401" max="4402" width="36.85546875" style="181" customWidth="1"/>
    <col min="4403" max="4403" width="36.42578125" style="181" customWidth="1"/>
    <col min="4404" max="4404" width="37" style="181" customWidth="1"/>
    <col min="4405" max="4423" width="36.85546875" style="181" customWidth="1"/>
    <col min="4424" max="4424" width="37" style="181" customWidth="1"/>
    <col min="4425" max="4442" width="36.85546875" style="181" customWidth="1"/>
    <col min="4443" max="4443" width="36.42578125" style="181" customWidth="1"/>
    <col min="4444" max="4456" width="36.85546875" style="181" customWidth="1"/>
    <col min="4457" max="4457" width="36.42578125" style="181" customWidth="1"/>
    <col min="4458" max="4460" width="36.85546875" style="181" customWidth="1"/>
    <col min="4461" max="4461" width="36.42578125" style="181" customWidth="1"/>
    <col min="4462" max="4469" width="36.85546875" style="181" customWidth="1"/>
    <col min="4470" max="4470" width="36.42578125" style="181" customWidth="1"/>
    <col min="4471" max="4608" width="36.85546875" style="181"/>
    <col min="4609" max="4609" width="18.42578125" style="181" customWidth="1"/>
    <col min="4610" max="4618" width="31.42578125" style="181" customWidth="1"/>
    <col min="4619" max="4635" width="36.85546875" style="181" customWidth="1"/>
    <col min="4636" max="4636" width="37" style="181" customWidth="1"/>
    <col min="4637" max="4652" width="36.85546875" style="181" customWidth="1"/>
    <col min="4653" max="4653" width="37.140625" style="181" customWidth="1"/>
    <col min="4654" max="4655" width="36.85546875" style="181" customWidth="1"/>
    <col min="4656" max="4656" width="36.42578125" style="181" customWidth="1"/>
    <col min="4657" max="4658" width="36.85546875" style="181" customWidth="1"/>
    <col min="4659" max="4659" width="36.42578125" style="181" customWidth="1"/>
    <col min="4660" max="4660" width="37" style="181" customWidth="1"/>
    <col min="4661" max="4679" width="36.85546875" style="181" customWidth="1"/>
    <col min="4680" max="4680" width="37" style="181" customWidth="1"/>
    <col min="4681" max="4698" width="36.85546875" style="181" customWidth="1"/>
    <col min="4699" max="4699" width="36.42578125" style="181" customWidth="1"/>
    <col min="4700" max="4712" width="36.85546875" style="181" customWidth="1"/>
    <col min="4713" max="4713" width="36.42578125" style="181" customWidth="1"/>
    <col min="4714" max="4716" width="36.85546875" style="181" customWidth="1"/>
    <col min="4717" max="4717" width="36.42578125" style="181" customWidth="1"/>
    <col min="4718" max="4725" width="36.85546875" style="181" customWidth="1"/>
    <col min="4726" max="4726" width="36.42578125" style="181" customWidth="1"/>
    <col min="4727" max="4864" width="36.85546875" style="181"/>
    <col min="4865" max="4865" width="18.42578125" style="181" customWidth="1"/>
    <col min="4866" max="4874" width="31.42578125" style="181" customWidth="1"/>
    <col min="4875" max="4891" width="36.85546875" style="181" customWidth="1"/>
    <col min="4892" max="4892" width="37" style="181" customWidth="1"/>
    <col min="4893" max="4908" width="36.85546875" style="181" customWidth="1"/>
    <col min="4909" max="4909" width="37.140625" style="181" customWidth="1"/>
    <col min="4910" max="4911" width="36.85546875" style="181" customWidth="1"/>
    <col min="4912" max="4912" width="36.42578125" style="181" customWidth="1"/>
    <col min="4913" max="4914" width="36.85546875" style="181" customWidth="1"/>
    <col min="4915" max="4915" width="36.42578125" style="181" customWidth="1"/>
    <col min="4916" max="4916" width="37" style="181" customWidth="1"/>
    <col min="4917" max="4935" width="36.85546875" style="181" customWidth="1"/>
    <col min="4936" max="4936" width="37" style="181" customWidth="1"/>
    <col min="4937" max="4954" width="36.85546875" style="181" customWidth="1"/>
    <col min="4955" max="4955" width="36.42578125" style="181" customWidth="1"/>
    <col min="4956" max="4968" width="36.85546875" style="181" customWidth="1"/>
    <col min="4969" max="4969" width="36.42578125" style="181" customWidth="1"/>
    <col min="4970" max="4972" width="36.85546875" style="181" customWidth="1"/>
    <col min="4973" max="4973" width="36.42578125" style="181" customWidth="1"/>
    <col min="4974" max="4981" width="36.85546875" style="181" customWidth="1"/>
    <col min="4982" max="4982" width="36.42578125" style="181" customWidth="1"/>
    <col min="4983" max="5120" width="36.85546875" style="181"/>
    <col min="5121" max="5121" width="18.42578125" style="181" customWidth="1"/>
    <col min="5122" max="5130" width="31.42578125" style="181" customWidth="1"/>
    <col min="5131" max="5147" width="36.85546875" style="181" customWidth="1"/>
    <col min="5148" max="5148" width="37" style="181" customWidth="1"/>
    <col min="5149" max="5164" width="36.85546875" style="181" customWidth="1"/>
    <col min="5165" max="5165" width="37.140625" style="181" customWidth="1"/>
    <col min="5166" max="5167" width="36.85546875" style="181" customWidth="1"/>
    <col min="5168" max="5168" width="36.42578125" style="181" customWidth="1"/>
    <col min="5169" max="5170" width="36.85546875" style="181" customWidth="1"/>
    <col min="5171" max="5171" width="36.42578125" style="181" customWidth="1"/>
    <col min="5172" max="5172" width="37" style="181" customWidth="1"/>
    <col min="5173" max="5191" width="36.85546875" style="181" customWidth="1"/>
    <col min="5192" max="5192" width="37" style="181" customWidth="1"/>
    <col min="5193" max="5210" width="36.85546875" style="181" customWidth="1"/>
    <col min="5211" max="5211" width="36.42578125" style="181" customWidth="1"/>
    <col min="5212" max="5224" width="36.85546875" style="181" customWidth="1"/>
    <col min="5225" max="5225" width="36.42578125" style="181" customWidth="1"/>
    <col min="5226" max="5228" width="36.85546875" style="181" customWidth="1"/>
    <col min="5229" max="5229" width="36.42578125" style="181" customWidth="1"/>
    <col min="5230" max="5237" width="36.85546875" style="181" customWidth="1"/>
    <col min="5238" max="5238" width="36.42578125" style="181" customWidth="1"/>
    <col min="5239" max="5376" width="36.85546875" style="181"/>
    <col min="5377" max="5377" width="18.42578125" style="181" customWidth="1"/>
    <col min="5378" max="5386" width="31.42578125" style="181" customWidth="1"/>
    <col min="5387" max="5403" width="36.85546875" style="181" customWidth="1"/>
    <col min="5404" max="5404" width="37" style="181" customWidth="1"/>
    <col min="5405" max="5420" width="36.85546875" style="181" customWidth="1"/>
    <col min="5421" max="5421" width="37.140625" style="181" customWidth="1"/>
    <col min="5422" max="5423" width="36.85546875" style="181" customWidth="1"/>
    <col min="5424" max="5424" width="36.42578125" style="181" customWidth="1"/>
    <col min="5425" max="5426" width="36.85546875" style="181" customWidth="1"/>
    <col min="5427" max="5427" width="36.42578125" style="181" customWidth="1"/>
    <col min="5428" max="5428" width="37" style="181" customWidth="1"/>
    <col min="5429" max="5447" width="36.85546875" style="181" customWidth="1"/>
    <col min="5448" max="5448" width="37" style="181" customWidth="1"/>
    <col min="5449" max="5466" width="36.85546875" style="181" customWidth="1"/>
    <col min="5467" max="5467" width="36.42578125" style="181" customWidth="1"/>
    <col min="5468" max="5480" width="36.85546875" style="181" customWidth="1"/>
    <col min="5481" max="5481" width="36.42578125" style="181" customWidth="1"/>
    <col min="5482" max="5484" width="36.85546875" style="181" customWidth="1"/>
    <col min="5485" max="5485" width="36.42578125" style="181" customWidth="1"/>
    <col min="5486" max="5493" width="36.85546875" style="181" customWidth="1"/>
    <col min="5494" max="5494" width="36.42578125" style="181" customWidth="1"/>
    <col min="5495" max="5632" width="36.85546875" style="181"/>
    <col min="5633" max="5633" width="18.42578125" style="181" customWidth="1"/>
    <col min="5634" max="5642" width="31.42578125" style="181" customWidth="1"/>
    <col min="5643" max="5659" width="36.85546875" style="181" customWidth="1"/>
    <col min="5660" max="5660" width="37" style="181" customWidth="1"/>
    <col min="5661" max="5676" width="36.85546875" style="181" customWidth="1"/>
    <col min="5677" max="5677" width="37.140625" style="181" customWidth="1"/>
    <col min="5678" max="5679" width="36.85546875" style="181" customWidth="1"/>
    <col min="5680" max="5680" width="36.42578125" style="181" customWidth="1"/>
    <col min="5681" max="5682" width="36.85546875" style="181" customWidth="1"/>
    <col min="5683" max="5683" width="36.42578125" style="181" customWidth="1"/>
    <col min="5684" max="5684" width="37" style="181" customWidth="1"/>
    <col min="5685" max="5703" width="36.85546875" style="181" customWidth="1"/>
    <col min="5704" max="5704" width="37" style="181" customWidth="1"/>
    <col min="5705" max="5722" width="36.85546875" style="181" customWidth="1"/>
    <col min="5723" max="5723" width="36.42578125" style="181" customWidth="1"/>
    <col min="5724" max="5736" width="36.85546875" style="181" customWidth="1"/>
    <col min="5737" max="5737" width="36.42578125" style="181" customWidth="1"/>
    <col min="5738" max="5740" width="36.85546875" style="181" customWidth="1"/>
    <col min="5741" max="5741" width="36.42578125" style="181" customWidth="1"/>
    <col min="5742" max="5749" width="36.85546875" style="181" customWidth="1"/>
    <col min="5750" max="5750" width="36.42578125" style="181" customWidth="1"/>
    <col min="5751" max="5888" width="36.85546875" style="181"/>
    <col min="5889" max="5889" width="18.42578125" style="181" customWidth="1"/>
    <col min="5890" max="5898" width="31.42578125" style="181" customWidth="1"/>
    <col min="5899" max="5915" width="36.85546875" style="181" customWidth="1"/>
    <col min="5916" max="5916" width="37" style="181" customWidth="1"/>
    <col min="5917" max="5932" width="36.85546875" style="181" customWidth="1"/>
    <col min="5933" max="5933" width="37.140625" style="181" customWidth="1"/>
    <col min="5934" max="5935" width="36.85546875" style="181" customWidth="1"/>
    <col min="5936" max="5936" width="36.42578125" style="181" customWidth="1"/>
    <col min="5937" max="5938" width="36.85546875" style="181" customWidth="1"/>
    <col min="5939" max="5939" width="36.42578125" style="181" customWidth="1"/>
    <col min="5940" max="5940" width="37" style="181" customWidth="1"/>
    <col min="5941" max="5959" width="36.85546875" style="181" customWidth="1"/>
    <col min="5960" max="5960" width="37" style="181" customWidth="1"/>
    <col min="5961" max="5978" width="36.85546875" style="181" customWidth="1"/>
    <col min="5979" max="5979" width="36.42578125" style="181" customWidth="1"/>
    <col min="5980" max="5992" width="36.85546875" style="181" customWidth="1"/>
    <col min="5993" max="5993" width="36.42578125" style="181" customWidth="1"/>
    <col min="5994" max="5996" width="36.85546875" style="181" customWidth="1"/>
    <col min="5997" max="5997" width="36.42578125" style="181" customWidth="1"/>
    <col min="5998" max="6005" width="36.85546875" style="181" customWidth="1"/>
    <col min="6006" max="6006" width="36.42578125" style="181" customWidth="1"/>
    <col min="6007" max="6144" width="36.85546875" style="181"/>
    <col min="6145" max="6145" width="18.42578125" style="181" customWidth="1"/>
    <col min="6146" max="6154" width="31.42578125" style="181" customWidth="1"/>
    <col min="6155" max="6171" width="36.85546875" style="181" customWidth="1"/>
    <col min="6172" max="6172" width="37" style="181" customWidth="1"/>
    <col min="6173" max="6188" width="36.85546875" style="181" customWidth="1"/>
    <col min="6189" max="6189" width="37.140625" style="181" customWidth="1"/>
    <col min="6190" max="6191" width="36.85546875" style="181" customWidth="1"/>
    <col min="6192" max="6192" width="36.42578125" style="181" customWidth="1"/>
    <col min="6193" max="6194" width="36.85546875" style="181" customWidth="1"/>
    <col min="6195" max="6195" width="36.42578125" style="181" customWidth="1"/>
    <col min="6196" max="6196" width="37" style="181" customWidth="1"/>
    <col min="6197" max="6215" width="36.85546875" style="181" customWidth="1"/>
    <col min="6216" max="6216" width="37" style="181" customWidth="1"/>
    <col min="6217" max="6234" width="36.85546875" style="181" customWidth="1"/>
    <col min="6235" max="6235" width="36.42578125" style="181" customWidth="1"/>
    <col min="6236" max="6248" width="36.85546875" style="181" customWidth="1"/>
    <col min="6249" max="6249" width="36.42578125" style="181" customWidth="1"/>
    <col min="6250" max="6252" width="36.85546875" style="181" customWidth="1"/>
    <col min="6253" max="6253" width="36.42578125" style="181" customWidth="1"/>
    <col min="6254" max="6261" width="36.85546875" style="181" customWidth="1"/>
    <col min="6262" max="6262" width="36.42578125" style="181" customWidth="1"/>
    <col min="6263" max="6400" width="36.85546875" style="181"/>
    <col min="6401" max="6401" width="18.42578125" style="181" customWidth="1"/>
    <col min="6402" max="6410" width="31.42578125" style="181" customWidth="1"/>
    <col min="6411" max="6427" width="36.85546875" style="181" customWidth="1"/>
    <col min="6428" max="6428" width="37" style="181" customWidth="1"/>
    <col min="6429" max="6444" width="36.85546875" style="181" customWidth="1"/>
    <col min="6445" max="6445" width="37.140625" style="181" customWidth="1"/>
    <col min="6446" max="6447" width="36.85546875" style="181" customWidth="1"/>
    <col min="6448" max="6448" width="36.42578125" style="181" customWidth="1"/>
    <col min="6449" max="6450" width="36.85546875" style="181" customWidth="1"/>
    <col min="6451" max="6451" width="36.42578125" style="181" customWidth="1"/>
    <col min="6452" max="6452" width="37" style="181" customWidth="1"/>
    <col min="6453" max="6471" width="36.85546875" style="181" customWidth="1"/>
    <col min="6472" max="6472" width="37" style="181" customWidth="1"/>
    <col min="6473" max="6490" width="36.85546875" style="181" customWidth="1"/>
    <col min="6491" max="6491" width="36.42578125" style="181" customWidth="1"/>
    <col min="6492" max="6504" width="36.85546875" style="181" customWidth="1"/>
    <col min="6505" max="6505" width="36.42578125" style="181" customWidth="1"/>
    <col min="6506" max="6508" width="36.85546875" style="181" customWidth="1"/>
    <col min="6509" max="6509" width="36.42578125" style="181" customWidth="1"/>
    <col min="6510" max="6517" width="36.85546875" style="181" customWidth="1"/>
    <col min="6518" max="6518" width="36.42578125" style="181" customWidth="1"/>
    <col min="6519" max="6656" width="36.85546875" style="181"/>
    <col min="6657" max="6657" width="18.42578125" style="181" customWidth="1"/>
    <col min="6658" max="6666" width="31.42578125" style="181" customWidth="1"/>
    <col min="6667" max="6683" width="36.85546875" style="181" customWidth="1"/>
    <col min="6684" max="6684" width="37" style="181" customWidth="1"/>
    <col min="6685" max="6700" width="36.85546875" style="181" customWidth="1"/>
    <col min="6701" max="6701" width="37.140625" style="181" customWidth="1"/>
    <col min="6702" max="6703" width="36.85546875" style="181" customWidth="1"/>
    <col min="6704" max="6704" width="36.42578125" style="181" customWidth="1"/>
    <col min="6705" max="6706" width="36.85546875" style="181" customWidth="1"/>
    <col min="6707" max="6707" width="36.42578125" style="181" customWidth="1"/>
    <col min="6708" max="6708" width="37" style="181" customWidth="1"/>
    <col min="6709" max="6727" width="36.85546875" style="181" customWidth="1"/>
    <col min="6728" max="6728" width="37" style="181" customWidth="1"/>
    <col min="6729" max="6746" width="36.85546875" style="181" customWidth="1"/>
    <col min="6747" max="6747" width="36.42578125" style="181" customWidth="1"/>
    <col min="6748" max="6760" width="36.85546875" style="181" customWidth="1"/>
    <col min="6761" max="6761" width="36.42578125" style="181" customWidth="1"/>
    <col min="6762" max="6764" width="36.85546875" style="181" customWidth="1"/>
    <col min="6765" max="6765" width="36.42578125" style="181" customWidth="1"/>
    <col min="6766" max="6773" width="36.85546875" style="181" customWidth="1"/>
    <col min="6774" max="6774" width="36.42578125" style="181" customWidth="1"/>
    <col min="6775" max="6912" width="36.85546875" style="181"/>
    <col min="6913" max="6913" width="18.42578125" style="181" customWidth="1"/>
    <col min="6914" max="6922" width="31.42578125" style="181" customWidth="1"/>
    <col min="6923" max="6939" width="36.85546875" style="181" customWidth="1"/>
    <col min="6940" max="6940" width="37" style="181" customWidth="1"/>
    <col min="6941" max="6956" width="36.85546875" style="181" customWidth="1"/>
    <col min="6957" max="6957" width="37.140625" style="181" customWidth="1"/>
    <col min="6958" max="6959" width="36.85546875" style="181" customWidth="1"/>
    <col min="6960" max="6960" width="36.42578125" style="181" customWidth="1"/>
    <col min="6961" max="6962" width="36.85546875" style="181" customWidth="1"/>
    <col min="6963" max="6963" width="36.42578125" style="181" customWidth="1"/>
    <col min="6964" max="6964" width="37" style="181" customWidth="1"/>
    <col min="6965" max="6983" width="36.85546875" style="181" customWidth="1"/>
    <col min="6984" max="6984" width="37" style="181" customWidth="1"/>
    <col min="6985" max="7002" width="36.85546875" style="181" customWidth="1"/>
    <col min="7003" max="7003" width="36.42578125" style="181" customWidth="1"/>
    <col min="7004" max="7016" width="36.85546875" style="181" customWidth="1"/>
    <col min="7017" max="7017" width="36.42578125" style="181" customWidth="1"/>
    <col min="7018" max="7020" width="36.85546875" style="181" customWidth="1"/>
    <col min="7021" max="7021" width="36.42578125" style="181" customWidth="1"/>
    <col min="7022" max="7029" width="36.85546875" style="181" customWidth="1"/>
    <col min="7030" max="7030" width="36.42578125" style="181" customWidth="1"/>
    <col min="7031" max="7168" width="36.85546875" style="181"/>
    <col min="7169" max="7169" width="18.42578125" style="181" customWidth="1"/>
    <col min="7170" max="7178" width="31.42578125" style="181" customWidth="1"/>
    <col min="7179" max="7195" width="36.85546875" style="181" customWidth="1"/>
    <col min="7196" max="7196" width="37" style="181" customWidth="1"/>
    <col min="7197" max="7212" width="36.85546875" style="181" customWidth="1"/>
    <col min="7213" max="7213" width="37.140625" style="181" customWidth="1"/>
    <col min="7214" max="7215" width="36.85546875" style="181" customWidth="1"/>
    <col min="7216" max="7216" width="36.42578125" style="181" customWidth="1"/>
    <col min="7217" max="7218" width="36.85546875" style="181" customWidth="1"/>
    <col min="7219" max="7219" width="36.42578125" style="181" customWidth="1"/>
    <col min="7220" max="7220" width="37" style="181" customWidth="1"/>
    <col min="7221" max="7239" width="36.85546875" style="181" customWidth="1"/>
    <col min="7240" max="7240" width="37" style="181" customWidth="1"/>
    <col min="7241" max="7258" width="36.85546875" style="181" customWidth="1"/>
    <col min="7259" max="7259" width="36.42578125" style="181" customWidth="1"/>
    <col min="7260" max="7272" width="36.85546875" style="181" customWidth="1"/>
    <col min="7273" max="7273" width="36.42578125" style="181" customWidth="1"/>
    <col min="7274" max="7276" width="36.85546875" style="181" customWidth="1"/>
    <col min="7277" max="7277" width="36.42578125" style="181" customWidth="1"/>
    <col min="7278" max="7285" width="36.85546875" style="181" customWidth="1"/>
    <col min="7286" max="7286" width="36.42578125" style="181" customWidth="1"/>
    <col min="7287" max="7424" width="36.85546875" style="181"/>
    <col min="7425" max="7425" width="18.42578125" style="181" customWidth="1"/>
    <col min="7426" max="7434" width="31.42578125" style="181" customWidth="1"/>
    <col min="7435" max="7451" width="36.85546875" style="181" customWidth="1"/>
    <col min="7452" max="7452" width="37" style="181" customWidth="1"/>
    <col min="7453" max="7468" width="36.85546875" style="181" customWidth="1"/>
    <col min="7469" max="7469" width="37.140625" style="181" customWidth="1"/>
    <col min="7470" max="7471" width="36.85546875" style="181" customWidth="1"/>
    <col min="7472" max="7472" width="36.42578125" style="181" customWidth="1"/>
    <col min="7473" max="7474" width="36.85546875" style="181" customWidth="1"/>
    <col min="7475" max="7475" width="36.42578125" style="181" customWidth="1"/>
    <col min="7476" max="7476" width="37" style="181" customWidth="1"/>
    <col min="7477" max="7495" width="36.85546875" style="181" customWidth="1"/>
    <col min="7496" max="7496" width="37" style="181" customWidth="1"/>
    <col min="7497" max="7514" width="36.85546875" style="181" customWidth="1"/>
    <col min="7515" max="7515" width="36.42578125" style="181" customWidth="1"/>
    <col min="7516" max="7528" width="36.85546875" style="181" customWidth="1"/>
    <col min="7529" max="7529" width="36.42578125" style="181" customWidth="1"/>
    <col min="7530" max="7532" width="36.85546875" style="181" customWidth="1"/>
    <col min="7533" max="7533" width="36.42578125" style="181" customWidth="1"/>
    <col min="7534" max="7541" width="36.85546875" style="181" customWidth="1"/>
    <col min="7542" max="7542" width="36.42578125" style="181" customWidth="1"/>
    <col min="7543" max="7680" width="36.85546875" style="181"/>
    <col min="7681" max="7681" width="18.42578125" style="181" customWidth="1"/>
    <col min="7682" max="7690" width="31.42578125" style="181" customWidth="1"/>
    <col min="7691" max="7707" width="36.85546875" style="181" customWidth="1"/>
    <col min="7708" max="7708" width="37" style="181" customWidth="1"/>
    <col min="7709" max="7724" width="36.85546875" style="181" customWidth="1"/>
    <col min="7725" max="7725" width="37.140625" style="181" customWidth="1"/>
    <col min="7726" max="7727" width="36.85546875" style="181" customWidth="1"/>
    <col min="7728" max="7728" width="36.42578125" style="181" customWidth="1"/>
    <col min="7729" max="7730" width="36.85546875" style="181" customWidth="1"/>
    <col min="7731" max="7731" width="36.42578125" style="181" customWidth="1"/>
    <col min="7732" max="7732" width="37" style="181" customWidth="1"/>
    <col min="7733" max="7751" width="36.85546875" style="181" customWidth="1"/>
    <col min="7752" max="7752" width="37" style="181" customWidth="1"/>
    <col min="7753" max="7770" width="36.85546875" style="181" customWidth="1"/>
    <col min="7771" max="7771" width="36.42578125" style="181" customWidth="1"/>
    <col min="7772" max="7784" width="36.85546875" style="181" customWidth="1"/>
    <col min="7785" max="7785" width="36.42578125" style="181" customWidth="1"/>
    <col min="7786" max="7788" width="36.85546875" style="181" customWidth="1"/>
    <col min="7789" max="7789" width="36.42578125" style="181" customWidth="1"/>
    <col min="7790" max="7797" width="36.85546875" style="181" customWidth="1"/>
    <col min="7798" max="7798" width="36.42578125" style="181" customWidth="1"/>
    <col min="7799" max="7936" width="36.85546875" style="181"/>
    <col min="7937" max="7937" width="18.42578125" style="181" customWidth="1"/>
    <col min="7938" max="7946" width="31.42578125" style="181" customWidth="1"/>
    <col min="7947" max="7963" width="36.85546875" style="181" customWidth="1"/>
    <col min="7964" max="7964" width="37" style="181" customWidth="1"/>
    <col min="7965" max="7980" width="36.85546875" style="181" customWidth="1"/>
    <col min="7981" max="7981" width="37.140625" style="181" customWidth="1"/>
    <col min="7982" max="7983" width="36.85546875" style="181" customWidth="1"/>
    <col min="7984" max="7984" width="36.42578125" style="181" customWidth="1"/>
    <col min="7985" max="7986" width="36.85546875" style="181" customWidth="1"/>
    <col min="7987" max="7987" width="36.42578125" style="181" customWidth="1"/>
    <col min="7988" max="7988" width="37" style="181" customWidth="1"/>
    <col min="7989" max="8007" width="36.85546875" style="181" customWidth="1"/>
    <col min="8008" max="8008" width="37" style="181" customWidth="1"/>
    <col min="8009" max="8026" width="36.85546875" style="181" customWidth="1"/>
    <col min="8027" max="8027" width="36.42578125" style="181" customWidth="1"/>
    <col min="8028" max="8040" width="36.85546875" style="181" customWidth="1"/>
    <col min="8041" max="8041" width="36.42578125" style="181" customWidth="1"/>
    <col min="8042" max="8044" width="36.85546875" style="181" customWidth="1"/>
    <col min="8045" max="8045" width="36.42578125" style="181" customWidth="1"/>
    <col min="8046" max="8053" width="36.85546875" style="181" customWidth="1"/>
    <col min="8054" max="8054" width="36.42578125" style="181" customWidth="1"/>
    <col min="8055" max="8192" width="36.85546875" style="181"/>
    <col min="8193" max="8193" width="18.42578125" style="181" customWidth="1"/>
    <col min="8194" max="8202" width="31.42578125" style="181" customWidth="1"/>
    <col min="8203" max="8219" width="36.85546875" style="181" customWidth="1"/>
    <col min="8220" max="8220" width="37" style="181" customWidth="1"/>
    <col min="8221" max="8236" width="36.85546875" style="181" customWidth="1"/>
    <col min="8237" max="8237" width="37.140625" style="181" customWidth="1"/>
    <col min="8238" max="8239" width="36.85546875" style="181" customWidth="1"/>
    <col min="8240" max="8240" width="36.42578125" style="181" customWidth="1"/>
    <col min="8241" max="8242" width="36.85546875" style="181" customWidth="1"/>
    <col min="8243" max="8243" width="36.42578125" style="181" customWidth="1"/>
    <col min="8244" max="8244" width="37" style="181" customWidth="1"/>
    <col min="8245" max="8263" width="36.85546875" style="181" customWidth="1"/>
    <col min="8264" max="8264" width="37" style="181" customWidth="1"/>
    <col min="8265" max="8282" width="36.85546875" style="181" customWidth="1"/>
    <col min="8283" max="8283" width="36.42578125" style="181" customWidth="1"/>
    <col min="8284" max="8296" width="36.85546875" style="181" customWidth="1"/>
    <col min="8297" max="8297" width="36.42578125" style="181" customWidth="1"/>
    <col min="8298" max="8300" width="36.85546875" style="181" customWidth="1"/>
    <col min="8301" max="8301" width="36.42578125" style="181" customWidth="1"/>
    <col min="8302" max="8309" width="36.85546875" style="181" customWidth="1"/>
    <col min="8310" max="8310" width="36.42578125" style="181" customWidth="1"/>
    <col min="8311" max="8448" width="36.85546875" style="181"/>
    <col min="8449" max="8449" width="18.42578125" style="181" customWidth="1"/>
    <col min="8450" max="8458" width="31.42578125" style="181" customWidth="1"/>
    <col min="8459" max="8475" width="36.85546875" style="181" customWidth="1"/>
    <col min="8476" max="8476" width="37" style="181" customWidth="1"/>
    <col min="8477" max="8492" width="36.85546875" style="181" customWidth="1"/>
    <col min="8493" max="8493" width="37.140625" style="181" customWidth="1"/>
    <col min="8494" max="8495" width="36.85546875" style="181" customWidth="1"/>
    <col min="8496" max="8496" width="36.42578125" style="181" customWidth="1"/>
    <col min="8497" max="8498" width="36.85546875" style="181" customWidth="1"/>
    <col min="8499" max="8499" width="36.42578125" style="181" customWidth="1"/>
    <col min="8500" max="8500" width="37" style="181" customWidth="1"/>
    <col min="8501" max="8519" width="36.85546875" style="181" customWidth="1"/>
    <col min="8520" max="8520" width="37" style="181" customWidth="1"/>
    <col min="8521" max="8538" width="36.85546875" style="181" customWidth="1"/>
    <col min="8539" max="8539" width="36.42578125" style="181" customWidth="1"/>
    <col min="8540" max="8552" width="36.85546875" style="181" customWidth="1"/>
    <col min="8553" max="8553" width="36.42578125" style="181" customWidth="1"/>
    <col min="8554" max="8556" width="36.85546875" style="181" customWidth="1"/>
    <col min="8557" max="8557" width="36.42578125" style="181" customWidth="1"/>
    <col min="8558" max="8565" width="36.85546875" style="181" customWidth="1"/>
    <col min="8566" max="8566" width="36.42578125" style="181" customWidth="1"/>
    <col min="8567" max="8704" width="36.85546875" style="181"/>
    <col min="8705" max="8705" width="18.42578125" style="181" customWidth="1"/>
    <col min="8706" max="8714" width="31.42578125" style="181" customWidth="1"/>
    <col min="8715" max="8731" width="36.85546875" style="181" customWidth="1"/>
    <col min="8732" max="8732" width="37" style="181" customWidth="1"/>
    <col min="8733" max="8748" width="36.85546875" style="181" customWidth="1"/>
    <col min="8749" max="8749" width="37.140625" style="181" customWidth="1"/>
    <col min="8750" max="8751" width="36.85546875" style="181" customWidth="1"/>
    <col min="8752" max="8752" width="36.42578125" style="181" customWidth="1"/>
    <col min="8753" max="8754" width="36.85546875" style="181" customWidth="1"/>
    <col min="8755" max="8755" width="36.42578125" style="181" customWidth="1"/>
    <col min="8756" max="8756" width="37" style="181" customWidth="1"/>
    <col min="8757" max="8775" width="36.85546875" style="181" customWidth="1"/>
    <col min="8776" max="8776" width="37" style="181" customWidth="1"/>
    <col min="8777" max="8794" width="36.85546875" style="181" customWidth="1"/>
    <col min="8795" max="8795" width="36.42578125" style="181" customWidth="1"/>
    <col min="8796" max="8808" width="36.85546875" style="181" customWidth="1"/>
    <col min="8809" max="8809" width="36.42578125" style="181" customWidth="1"/>
    <col min="8810" max="8812" width="36.85546875" style="181" customWidth="1"/>
    <col min="8813" max="8813" width="36.42578125" style="181" customWidth="1"/>
    <col min="8814" max="8821" width="36.85546875" style="181" customWidth="1"/>
    <col min="8822" max="8822" width="36.42578125" style="181" customWidth="1"/>
    <col min="8823" max="8960" width="36.85546875" style="181"/>
    <col min="8961" max="8961" width="18.42578125" style="181" customWidth="1"/>
    <col min="8962" max="8970" width="31.42578125" style="181" customWidth="1"/>
    <col min="8971" max="8987" width="36.85546875" style="181" customWidth="1"/>
    <col min="8988" max="8988" width="37" style="181" customWidth="1"/>
    <col min="8989" max="9004" width="36.85546875" style="181" customWidth="1"/>
    <col min="9005" max="9005" width="37.140625" style="181" customWidth="1"/>
    <col min="9006" max="9007" width="36.85546875" style="181" customWidth="1"/>
    <col min="9008" max="9008" width="36.42578125" style="181" customWidth="1"/>
    <col min="9009" max="9010" width="36.85546875" style="181" customWidth="1"/>
    <col min="9011" max="9011" width="36.42578125" style="181" customWidth="1"/>
    <col min="9012" max="9012" width="37" style="181" customWidth="1"/>
    <col min="9013" max="9031" width="36.85546875" style="181" customWidth="1"/>
    <col min="9032" max="9032" width="37" style="181" customWidth="1"/>
    <col min="9033" max="9050" width="36.85546875" style="181" customWidth="1"/>
    <col min="9051" max="9051" width="36.42578125" style="181" customWidth="1"/>
    <col min="9052" max="9064" width="36.85546875" style="181" customWidth="1"/>
    <col min="9065" max="9065" width="36.42578125" style="181" customWidth="1"/>
    <col min="9066" max="9068" width="36.85546875" style="181" customWidth="1"/>
    <col min="9069" max="9069" width="36.42578125" style="181" customWidth="1"/>
    <col min="9070" max="9077" width="36.85546875" style="181" customWidth="1"/>
    <col min="9078" max="9078" width="36.42578125" style="181" customWidth="1"/>
    <col min="9079" max="9216" width="36.85546875" style="181"/>
    <col min="9217" max="9217" width="18.42578125" style="181" customWidth="1"/>
    <col min="9218" max="9226" width="31.42578125" style="181" customWidth="1"/>
    <col min="9227" max="9243" width="36.85546875" style="181" customWidth="1"/>
    <col min="9244" max="9244" width="37" style="181" customWidth="1"/>
    <col min="9245" max="9260" width="36.85546875" style="181" customWidth="1"/>
    <col min="9261" max="9261" width="37.140625" style="181" customWidth="1"/>
    <col min="9262" max="9263" width="36.85546875" style="181" customWidth="1"/>
    <col min="9264" max="9264" width="36.42578125" style="181" customWidth="1"/>
    <col min="9265" max="9266" width="36.85546875" style="181" customWidth="1"/>
    <col min="9267" max="9267" width="36.42578125" style="181" customWidth="1"/>
    <col min="9268" max="9268" width="37" style="181" customWidth="1"/>
    <col min="9269" max="9287" width="36.85546875" style="181" customWidth="1"/>
    <col min="9288" max="9288" width="37" style="181" customWidth="1"/>
    <col min="9289" max="9306" width="36.85546875" style="181" customWidth="1"/>
    <col min="9307" max="9307" width="36.42578125" style="181" customWidth="1"/>
    <col min="9308" max="9320" width="36.85546875" style="181" customWidth="1"/>
    <col min="9321" max="9321" width="36.42578125" style="181" customWidth="1"/>
    <col min="9322" max="9324" width="36.85546875" style="181" customWidth="1"/>
    <col min="9325" max="9325" width="36.42578125" style="181" customWidth="1"/>
    <col min="9326" max="9333" width="36.85546875" style="181" customWidth="1"/>
    <col min="9334" max="9334" width="36.42578125" style="181" customWidth="1"/>
    <col min="9335" max="9472" width="36.85546875" style="181"/>
    <col min="9473" max="9473" width="18.42578125" style="181" customWidth="1"/>
    <col min="9474" max="9482" width="31.42578125" style="181" customWidth="1"/>
    <col min="9483" max="9499" width="36.85546875" style="181" customWidth="1"/>
    <col min="9500" max="9500" width="37" style="181" customWidth="1"/>
    <col min="9501" max="9516" width="36.85546875" style="181" customWidth="1"/>
    <col min="9517" max="9517" width="37.140625" style="181" customWidth="1"/>
    <col min="9518" max="9519" width="36.85546875" style="181" customWidth="1"/>
    <col min="9520" max="9520" width="36.42578125" style="181" customWidth="1"/>
    <col min="9521" max="9522" width="36.85546875" style="181" customWidth="1"/>
    <col min="9523" max="9523" width="36.42578125" style="181" customWidth="1"/>
    <col min="9524" max="9524" width="37" style="181" customWidth="1"/>
    <col min="9525" max="9543" width="36.85546875" style="181" customWidth="1"/>
    <col min="9544" max="9544" width="37" style="181" customWidth="1"/>
    <col min="9545" max="9562" width="36.85546875" style="181" customWidth="1"/>
    <col min="9563" max="9563" width="36.42578125" style="181" customWidth="1"/>
    <col min="9564" max="9576" width="36.85546875" style="181" customWidth="1"/>
    <col min="9577" max="9577" width="36.42578125" style="181" customWidth="1"/>
    <col min="9578" max="9580" width="36.85546875" style="181" customWidth="1"/>
    <col min="9581" max="9581" width="36.42578125" style="181" customWidth="1"/>
    <col min="9582" max="9589" width="36.85546875" style="181" customWidth="1"/>
    <col min="9590" max="9590" width="36.42578125" style="181" customWidth="1"/>
    <col min="9591" max="9728" width="36.85546875" style="181"/>
    <col min="9729" max="9729" width="18.42578125" style="181" customWidth="1"/>
    <col min="9730" max="9738" width="31.42578125" style="181" customWidth="1"/>
    <col min="9739" max="9755" width="36.85546875" style="181" customWidth="1"/>
    <col min="9756" max="9756" width="37" style="181" customWidth="1"/>
    <col min="9757" max="9772" width="36.85546875" style="181" customWidth="1"/>
    <col min="9773" max="9773" width="37.140625" style="181" customWidth="1"/>
    <col min="9774" max="9775" width="36.85546875" style="181" customWidth="1"/>
    <col min="9776" max="9776" width="36.42578125" style="181" customWidth="1"/>
    <col min="9777" max="9778" width="36.85546875" style="181" customWidth="1"/>
    <col min="9779" max="9779" width="36.42578125" style="181" customWidth="1"/>
    <col min="9780" max="9780" width="37" style="181" customWidth="1"/>
    <col min="9781" max="9799" width="36.85546875" style="181" customWidth="1"/>
    <col min="9800" max="9800" width="37" style="181" customWidth="1"/>
    <col min="9801" max="9818" width="36.85546875" style="181" customWidth="1"/>
    <col min="9819" max="9819" width="36.42578125" style="181" customWidth="1"/>
    <col min="9820" max="9832" width="36.85546875" style="181" customWidth="1"/>
    <col min="9833" max="9833" width="36.42578125" style="181" customWidth="1"/>
    <col min="9834" max="9836" width="36.85546875" style="181" customWidth="1"/>
    <col min="9837" max="9837" width="36.42578125" style="181" customWidth="1"/>
    <col min="9838" max="9845" width="36.85546875" style="181" customWidth="1"/>
    <col min="9846" max="9846" width="36.42578125" style="181" customWidth="1"/>
    <col min="9847" max="9984" width="36.85546875" style="181"/>
    <col min="9985" max="9985" width="18.42578125" style="181" customWidth="1"/>
    <col min="9986" max="9994" width="31.42578125" style="181" customWidth="1"/>
    <col min="9995" max="10011" width="36.85546875" style="181" customWidth="1"/>
    <col min="10012" max="10012" width="37" style="181" customWidth="1"/>
    <col min="10013" max="10028" width="36.85546875" style="181" customWidth="1"/>
    <col min="10029" max="10029" width="37.140625" style="181" customWidth="1"/>
    <col min="10030" max="10031" width="36.85546875" style="181" customWidth="1"/>
    <col min="10032" max="10032" width="36.42578125" style="181" customWidth="1"/>
    <col min="10033" max="10034" width="36.85546875" style="181" customWidth="1"/>
    <col min="10035" max="10035" width="36.42578125" style="181" customWidth="1"/>
    <col min="10036" max="10036" width="37" style="181" customWidth="1"/>
    <col min="10037" max="10055" width="36.85546875" style="181" customWidth="1"/>
    <col min="10056" max="10056" width="37" style="181" customWidth="1"/>
    <col min="10057" max="10074" width="36.85546875" style="181" customWidth="1"/>
    <col min="10075" max="10075" width="36.42578125" style="181" customWidth="1"/>
    <col min="10076" max="10088" width="36.85546875" style="181" customWidth="1"/>
    <col min="10089" max="10089" width="36.42578125" style="181" customWidth="1"/>
    <col min="10090" max="10092" width="36.85546875" style="181" customWidth="1"/>
    <col min="10093" max="10093" width="36.42578125" style="181" customWidth="1"/>
    <col min="10094" max="10101" width="36.85546875" style="181" customWidth="1"/>
    <col min="10102" max="10102" width="36.42578125" style="181" customWidth="1"/>
    <col min="10103" max="10240" width="36.85546875" style="181"/>
    <col min="10241" max="10241" width="18.42578125" style="181" customWidth="1"/>
    <col min="10242" max="10250" width="31.42578125" style="181" customWidth="1"/>
    <col min="10251" max="10267" width="36.85546875" style="181" customWidth="1"/>
    <col min="10268" max="10268" width="37" style="181" customWidth="1"/>
    <col min="10269" max="10284" width="36.85546875" style="181" customWidth="1"/>
    <col min="10285" max="10285" width="37.140625" style="181" customWidth="1"/>
    <col min="10286" max="10287" width="36.85546875" style="181" customWidth="1"/>
    <col min="10288" max="10288" width="36.42578125" style="181" customWidth="1"/>
    <col min="10289" max="10290" width="36.85546875" style="181" customWidth="1"/>
    <col min="10291" max="10291" width="36.42578125" style="181" customWidth="1"/>
    <col min="10292" max="10292" width="37" style="181" customWidth="1"/>
    <col min="10293" max="10311" width="36.85546875" style="181" customWidth="1"/>
    <col min="10312" max="10312" width="37" style="181" customWidth="1"/>
    <col min="10313" max="10330" width="36.85546875" style="181" customWidth="1"/>
    <col min="10331" max="10331" width="36.42578125" style="181" customWidth="1"/>
    <col min="10332" max="10344" width="36.85546875" style="181" customWidth="1"/>
    <col min="10345" max="10345" width="36.42578125" style="181" customWidth="1"/>
    <col min="10346" max="10348" width="36.85546875" style="181" customWidth="1"/>
    <col min="10349" max="10349" width="36.42578125" style="181" customWidth="1"/>
    <col min="10350" max="10357" width="36.85546875" style="181" customWidth="1"/>
    <col min="10358" max="10358" width="36.42578125" style="181" customWidth="1"/>
    <col min="10359" max="10496" width="36.85546875" style="181"/>
    <col min="10497" max="10497" width="18.42578125" style="181" customWidth="1"/>
    <col min="10498" max="10506" width="31.42578125" style="181" customWidth="1"/>
    <col min="10507" max="10523" width="36.85546875" style="181" customWidth="1"/>
    <col min="10524" max="10524" width="37" style="181" customWidth="1"/>
    <col min="10525" max="10540" width="36.85546875" style="181" customWidth="1"/>
    <col min="10541" max="10541" width="37.140625" style="181" customWidth="1"/>
    <col min="10542" max="10543" width="36.85546875" style="181" customWidth="1"/>
    <col min="10544" max="10544" width="36.42578125" style="181" customWidth="1"/>
    <col min="10545" max="10546" width="36.85546875" style="181" customWidth="1"/>
    <col min="10547" max="10547" width="36.42578125" style="181" customWidth="1"/>
    <col min="10548" max="10548" width="37" style="181" customWidth="1"/>
    <col min="10549" max="10567" width="36.85546875" style="181" customWidth="1"/>
    <col min="10568" max="10568" width="37" style="181" customWidth="1"/>
    <col min="10569" max="10586" width="36.85546875" style="181" customWidth="1"/>
    <col min="10587" max="10587" width="36.42578125" style="181" customWidth="1"/>
    <col min="10588" max="10600" width="36.85546875" style="181" customWidth="1"/>
    <col min="10601" max="10601" width="36.42578125" style="181" customWidth="1"/>
    <col min="10602" max="10604" width="36.85546875" style="181" customWidth="1"/>
    <col min="10605" max="10605" width="36.42578125" style="181" customWidth="1"/>
    <col min="10606" max="10613" width="36.85546875" style="181" customWidth="1"/>
    <col min="10614" max="10614" width="36.42578125" style="181" customWidth="1"/>
    <col min="10615" max="10752" width="36.85546875" style="181"/>
    <col min="10753" max="10753" width="18.42578125" style="181" customWidth="1"/>
    <col min="10754" max="10762" width="31.42578125" style="181" customWidth="1"/>
    <col min="10763" max="10779" width="36.85546875" style="181" customWidth="1"/>
    <col min="10780" max="10780" width="37" style="181" customWidth="1"/>
    <col min="10781" max="10796" width="36.85546875" style="181" customWidth="1"/>
    <col min="10797" max="10797" width="37.140625" style="181" customWidth="1"/>
    <col min="10798" max="10799" width="36.85546875" style="181" customWidth="1"/>
    <col min="10800" max="10800" width="36.42578125" style="181" customWidth="1"/>
    <col min="10801" max="10802" width="36.85546875" style="181" customWidth="1"/>
    <col min="10803" max="10803" width="36.42578125" style="181" customWidth="1"/>
    <col min="10804" max="10804" width="37" style="181" customWidth="1"/>
    <col min="10805" max="10823" width="36.85546875" style="181" customWidth="1"/>
    <col min="10824" max="10824" width="37" style="181" customWidth="1"/>
    <col min="10825" max="10842" width="36.85546875" style="181" customWidth="1"/>
    <col min="10843" max="10843" width="36.42578125" style="181" customWidth="1"/>
    <col min="10844" max="10856" width="36.85546875" style="181" customWidth="1"/>
    <col min="10857" max="10857" width="36.42578125" style="181" customWidth="1"/>
    <col min="10858" max="10860" width="36.85546875" style="181" customWidth="1"/>
    <col min="10861" max="10861" width="36.42578125" style="181" customWidth="1"/>
    <col min="10862" max="10869" width="36.85546875" style="181" customWidth="1"/>
    <col min="10870" max="10870" width="36.42578125" style="181" customWidth="1"/>
    <col min="10871" max="11008" width="36.85546875" style="181"/>
    <col min="11009" max="11009" width="18.42578125" style="181" customWidth="1"/>
    <col min="11010" max="11018" width="31.42578125" style="181" customWidth="1"/>
    <col min="11019" max="11035" width="36.85546875" style="181" customWidth="1"/>
    <col min="11036" max="11036" width="37" style="181" customWidth="1"/>
    <col min="11037" max="11052" width="36.85546875" style="181" customWidth="1"/>
    <col min="11053" max="11053" width="37.140625" style="181" customWidth="1"/>
    <col min="11054" max="11055" width="36.85546875" style="181" customWidth="1"/>
    <col min="11056" max="11056" width="36.42578125" style="181" customWidth="1"/>
    <col min="11057" max="11058" width="36.85546875" style="181" customWidth="1"/>
    <col min="11059" max="11059" width="36.42578125" style="181" customWidth="1"/>
    <col min="11060" max="11060" width="37" style="181" customWidth="1"/>
    <col min="11061" max="11079" width="36.85546875" style="181" customWidth="1"/>
    <col min="11080" max="11080" width="37" style="181" customWidth="1"/>
    <col min="11081" max="11098" width="36.85546875" style="181" customWidth="1"/>
    <col min="11099" max="11099" width="36.42578125" style="181" customWidth="1"/>
    <col min="11100" max="11112" width="36.85546875" style="181" customWidth="1"/>
    <col min="11113" max="11113" width="36.42578125" style="181" customWidth="1"/>
    <col min="11114" max="11116" width="36.85546875" style="181" customWidth="1"/>
    <col min="11117" max="11117" width="36.42578125" style="181" customWidth="1"/>
    <col min="11118" max="11125" width="36.85546875" style="181" customWidth="1"/>
    <col min="11126" max="11126" width="36.42578125" style="181" customWidth="1"/>
    <col min="11127" max="11264" width="36.85546875" style="181"/>
    <col min="11265" max="11265" width="18.42578125" style="181" customWidth="1"/>
    <col min="11266" max="11274" width="31.42578125" style="181" customWidth="1"/>
    <col min="11275" max="11291" width="36.85546875" style="181" customWidth="1"/>
    <col min="11292" max="11292" width="37" style="181" customWidth="1"/>
    <col min="11293" max="11308" width="36.85546875" style="181" customWidth="1"/>
    <col min="11309" max="11309" width="37.140625" style="181" customWidth="1"/>
    <col min="11310" max="11311" width="36.85546875" style="181" customWidth="1"/>
    <col min="11312" max="11312" width="36.42578125" style="181" customWidth="1"/>
    <col min="11313" max="11314" width="36.85546875" style="181" customWidth="1"/>
    <col min="11315" max="11315" width="36.42578125" style="181" customWidth="1"/>
    <col min="11316" max="11316" width="37" style="181" customWidth="1"/>
    <col min="11317" max="11335" width="36.85546875" style="181" customWidth="1"/>
    <col min="11336" max="11336" width="37" style="181" customWidth="1"/>
    <col min="11337" max="11354" width="36.85546875" style="181" customWidth="1"/>
    <col min="11355" max="11355" width="36.42578125" style="181" customWidth="1"/>
    <col min="11356" max="11368" width="36.85546875" style="181" customWidth="1"/>
    <col min="11369" max="11369" width="36.42578125" style="181" customWidth="1"/>
    <col min="11370" max="11372" width="36.85546875" style="181" customWidth="1"/>
    <col min="11373" max="11373" width="36.42578125" style="181" customWidth="1"/>
    <col min="11374" max="11381" width="36.85546875" style="181" customWidth="1"/>
    <col min="11382" max="11382" width="36.42578125" style="181" customWidth="1"/>
    <col min="11383" max="11520" width="36.85546875" style="181"/>
    <col min="11521" max="11521" width="18.42578125" style="181" customWidth="1"/>
    <col min="11522" max="11530" width="31.42578125" style="181" customWidth="1"/>
    <col min="11531" max="11547" width="36.85546875" style="181" customWidth="1"/>
    <col min="11548" max="11548" width="37" style="181" customWidth="1"/>
    <col min="11549" max="11564" width="36.85546875" style="181" customWidth="1"/>
    <col min="11565" max="11565" width="37.140625" style="181" customWidth="1"/>
    <col min="11566" max="11567" width="36.85546875" style="181" customWidth="1"/>
    <col min="11568" max="11568" width="36.42578125" style="181" customWidth="1"/>
    <col min="11569" max="11570" width="36.85546875" style="181" customWidth="1"/>
    <col min="11571" max="11571" width="36.42578125" style="181" customWidth="1"/>
    <col min="11572" max="11572" width="37" style="181" customWidth="1"/>
    <col min="11573" max="11591" width="36.85546875" style="181" customWidth="1"/>
    <col min="11592" max="11592" width="37" style="181" customWidth="1"/>
    <col min="11593" max="11610" width="36.85546875" style="181" customWidth="1"/>
    <col min="11611" max="11611" width="36.42578125" style="181" customWidth="1"/>
    <col min="11612" max="11624" width="36.85546875" style="181" customWidth="1"/>
    <col min="11625" max="11625" width="36.42578125" style="181" customWidth="1"/>
    <col min="11626" max="11628" width="36.85546875" style="181" customWidth="1"/>
    <col min="11629" max="11629" width="36.42578125" style="181" customWidth="1"/>
    <col min="11630" max="11637" width="36.85546875" style="181" customWidth="1"/>
    <col min="11638" max="11638" width="36.42578125" style="181" customWidth="1"/>
    <col min="11639" max="11776" width="36.85546875" style="181"/>
    <col min="11777" max="11777" width="18.42578125" style="181" customWidth="1"/>
    <col min="11778" max="11786" width="31.42578125" style="181" customWidth="1"/>
    <col min="11787" max="11803" width="36.85546875" style="181" customWidth="1"/>
    <col min="11804" max="11804" width="37" style="181" customWidth="1"/>
    <col min="11805" max="11820" width="36.85546875" style="181" customWidth="1"/>
    <col min="11821" max="11821" width="37.140625" style="181" customWidth="1"/>
    <col min="11822" max="11823" width="36.85546875" style="181" customWidth="1"/>
    <col min="11824" max="11824" width="36.42578125" style="181" customWidth="1"/>
    <col min="11825" max="11826" width="36.85546875" style="181" customWidth="1"/>
    <col min="11827" max="11827" width="36.42578125" style="181" customWidth="1"/>
    <col min="11828" max="11828" width="37" style="181" customWidth="1"/>
    <col min="11829" max="11847" width="36.85546875" style="181" customWidth="1"/>
    <col min="11848" max="11848" width="37" style="181" customWidth="1"/>
    <col min="11849" max="11866" width="36.85546875" style="181" customWidth="1"/>
    <col min="11867" max="11867" width="36.42578125" style="181" customWidth="1"/>
    <col min="11868" max="11880" width="36.85546875" style="181" customWidth="1"/>
    <col min="11881" max="11881" width="36.42578125" style="181" customWidth="1"/>
    <col min="11882" max="11884" width="36.85546875" style="181" customWidth="1"/>
    <col min="11885" max="11885" width="36.42578125" style="181" customWidth="1"/>
    <col min="11886" max="11893" width="36.85546875" style="181" customWidth="1"/>
    <col min="11894" max="11894" width="36.42578125" style="181" customWidth="1"/>
    <col min="11895" max="12032" width="36.85546875" style="181"/>
    <col min="12033" max="12033" width="18.42578125" style="181" customWidth="1"/>
    <col min="12034" max="12042" width="31.42578125" style="181" customWidth="1"/>
    <col min="12043" max="12059" width="36.85546875" style="181" customWidth="1"/>
    <col min="12060" max="12060" width="37" style="181" customWidth="1"/>
    <col min="12061" max="12076" width="36.85546875" style="181" customWidth="1"/>
    <col min="12077" max="12077" width="37.140625" style="181" customWidth="1"/>
    <col min="12078" max="12079" width="36.85546875" style="181" customWidth="1"/>
    <col min="12080" max="12080" width="36.42578125" style="181" customWidth="1"/>
    <col min="12081" max="12082" width="36.85546875" style="181" customWidth="1"/>
    <col min="12083" max="12083" width="36.42578125" style="181" customWidth="1"/>
    <col min="12084" max="12084" width="37" style="181" customWidth="1"/>
    <col min="12085" max="12103" width="36.85546875" style="181" customWidth="1"/>
    <col min="12104" max="12104" width="37" style="181" customWidth="1"/>
    <col min="12105" max="12122" width="36.85546875" style="181" customWidth="1"/>
    <col min="12123" max="12123" width="36.42578125" style="181" customWidth="1"/>
    <col min="12124" max="12136" width="36.85546875" style="181" customWidth="1"/>
    <col min="12137" max="12137" width="36.42578125" style="181" customWidth="1"/>
    <col min="12138" max="12140" width="36.85546875" style="181" customWidth="1"/>
    <col min="12141" max="12141" width="36.42578125" style="181" customWidth="1"/>
    <col min="12142" max="12149" width="36.85546875" style="181" customWidth="1"/>
    <col min="12150" max="12150" width="36.42578125" style="181" customWidth="1"/>
    <col min="12151" max="12288" width="36.85546875" style="181"/>
    <col min="12289" max="12289" width="18.42578125" style="181" customWidth="1"/>
    <col min="12290" max="12298" width="31.42578125" style="181" customWidth="1"/>
    <col min="12299" max="12315" width="36.85546875" style="181" customWidth="1"/>
    <col min="12316" max="12316" width="37" style="181" customWidth="1"/>
    <col min="12317" max="12332" width="36.85546875" style="181" customWidth="1"/>
    <col min="12333" max="12333" width="37.140625" style="181" customWidth="1"/>
    <col min="12334" max="12335" width="36.85546875" style="181" customWidth="1"/>
    <col min="12336" max="12336" width="36.42578125" style="181" customWidth="1"/>
    <col min="12337" max="12338" width="36.85546875" style="181" customWidth="1"/>
    <col min="12339" max="12339" width="36.42578125" style="181" customWidth="1"/>
    <col min="12340" max="12340" width="37" style="181" customWidth="1"/>
    <col min="12341" max="12359" width="36.85546875" style="181" customWidth="1"/>
    <col min="12360" max="12360" width="37" style="181" customWidth="1"/>
    <col min="12361" max="12378" width="36.85546875" style="181" customWidth="1"/>
    <col min="12379" max="12379" width="36.42578125" style="181" customWidth="1"/>
    <col min="12380" max="12392" width="36.85546875" style="181" customWidth="1"/>
    <col min="12393" max="12393" width="36.42578125" style="181" customWidth="1"/>
    <col min="12394" max="12396" width="36.85546875" style="181" customWidth="1"/>
    <col min="12397" max="12397" width="36.42578125" style="181" customWidth="1"/>
    <col min="12398" max="12405" width="36.85546875" style="181" customWidth="1"/>
    <col min="12406" max="12406" width="36.42578125" style="181" customWidth="1"/>
    <col min="12407" max="12544" width="36.85546875" style="181"/>
    <col min="12545" max="12545" width="18.42578125" style="181" customWidth="1"/>
    <col min="12546" max="12554" width="31.42578125" style="181" customWidth="1"/>
    <col min="12555" max="12571" width="36.85546875" style="181" customWidth="1"/>
    <col min="12572" max="12572" width="37" style="181" customWidth="1"/>
    <col min="12573" max="12588" width="36.85546875" style="181" customWidth="1"/>
    <col min="12589" max="12589" width="37.140625" style="181" customWidth="1"/>
    <col min="12590" max="12591" width="36.85546875" style="181" customWidth="1"/>
    <col min="12592" max="12592" width="36.42578125" style="181" customWidth="1"/>
    <col min="12593" max="12594" width="36.85546875" style="181" customWidth="1"/>
    <col min="12595" max="12595" width="36.42578125" style="181" customWidth="1"/>
    <col min="12596" max="12596" width="37" style="181" customWidth="1"/>
    <col min="12597" max="12615" width="36.85546875" style="181" customWidth="1"/>
    <col min="12616" max="12616" width="37" style="181" customWidth="1"/>
    <col min="12617" max="12634" width="36.85546875" style="181" customWidth="1"/>
    <col min="12635" max="12635" width="36.42578125" style="181" customWidth="1"/>
    <col min="12636" max="12648" width="36.85546875" style="181" customWidth="1"/>
    <col min="12649" max="12649" width="36.42578125" style="181" customWidth="1"/>
    <col min="12650" max="12652" width="36.85546875" style="181" customWidth="1"/>
    <col min="12653" max="12653" width="36.42578125" style="181" customWidth="1"/>
    <col min="12654" max="12661" width="36.85546875" style="181" customWidth="1"/>
    <col min="12662" max="12662" width="36.42578125" style="181" customWidth="1"/>
    <col min="12663" max="12800" width="36.85546875" style="181"/>
    <col min="12801" max="12801" width="18.42578125" style="181" customWidth="1"/>
    <col min="12802" max="12810" width="31.42578125" style="181" customWidth="1"/>
    <col min="12811" max="12827" width="36.85546875" style="181" customWidth="1"/>
    <col min="12828" max="12828" width="37" style="181" customWidth="1"/>
    <col min="12829" max="12844" width="36.85546875" style="181" customWidth="1"/>
    <col min="12845" max="12845" width="37.140625" style="181" customWidth="1"/>
    <col min="12846" max="12847" width="36.85546875" style="181" customWidth="1"/>
    <col min="12848" max="12848" width="36.42578125" style="181" customWidth="1"/>
    <col min="12849" max="12850" width="36.85546875" style="181" customWidth="1"/>
    <col min="12851" max="12851" width="36.42578125" style="181" customWidth="1"/>
    <col min="12852" max="12852" width="37" style="181" customWidth="1"/>
    <col min="12853" max="12871" width="36.85546875" style="181" customWidth="1"/>
    <col min="12872" max="12872" width="37" style="181" customWidth="1"/>
    <col min="12873" max="12890" width="36.85546875" style="181" customWidth="1"/>
    <col min="12891" max="12891" width="36.42578125" style="181" customWidth="1"/>
    <col min="12892" max="12904" width="36.85546875" style="181" customWidth="1"/>
    <col min="12905" max="12905" width="36.42578125" style="181" customWidth="1"/>
    <col min="12906" max="12908" width="36.85546875" style="181" customWidth="1"/>
    <col min="12909" max="12909" width="36.42578125" style="181" customWidth="1"/>
    <col min="12910" max="12917" width="36.85546875" style="181" customWidth="1"/>
    <col min="12918" max="12918" width="36.42578125" style="181" customWidth="1"/>
    <col min="12919" max="13056" width="36.85546875" style="181"/>
    <col min="13057" max="13057" width="18.42578125" style="181" customWidth="1"/>
    <col min="13058" max="13066" width="31.42578125" style="181" customWidth="1"/>
    <col min="13067" max="13083" width="36.85546875" style="181" customWidth="1"/>
    <col min="13084" max="13084" width="37" style="181" customWidth="1"/>
    <col min="13085" max="13100" width="36.85546875" style="181" customWidth="1"/>
    <col min="13101" max="13101" width="37.140625" style="181" customWidth="1"/>
    <col min="13102" max="13103" width="36.85546875" style="181" customWidth="1"/>
    <col min="13104" max="13104" width="36.42578125" style="181" customWidth="1"/>
    <col min="13105" max="13106" width="36.85546875" style="181" customWidth="1"/>
    <col min="13107" max="13107" width="36.42578125" style="181" customWidth="1"/>
    <col min="13108" max="13108" width="37" style="181" customWidth="1"/>
    <col min="13109" max="13127" width="36.85546875" style="181" customWidth="1"/>
    <col min="13128" max="13128" width="37" style="181" customWidth="1"/>
    <col min="13129" max="13146" width="36.85546875" style="181" customWidth="1"/>
    <col min="13147" max="13147" width="36.42578125" style="181" customWidth="1"/>
    <col min="13148" max="13160" width="36.85546875" style="181" customWidth="1"/>
    <col min="13161" max="13161" width="36.42578125" style="181" customWidth="1"/>
    <col min="13162" max="13164" width="36.85546875" style="181" customWidth="1"/>
    <col min="13165" max="13165" width="36.42578125" style="181" customWidth="1"/>
    <col min="13166" max="13173" width="36.85546875" style="181" customWidth="1"/>
    <col min="13174" max="13174" width="36.42578125" style="181" customWidth="1"/>
    <col min="13175" max="13312" width="36.85546875" style="181"/>
    <col min="13313" max="13313" width="18.42578125" style="181" customWidth="1"/>
    <col min="13314" max="13322" width="31.42578125" style="181" customWidth="1"/>
    <col min="13323" max="13339" width="36.85546875" style="181" customWidth="1"/>
    <col min="13340" max="13340" width="37" style="181" customWidth="1"/>
    <col min="13341" max="13356" width="36.85546875" style="181" customWidth="1"/>
    <col min="13357" max="13357" width="37.140625" style="181" customWidth="1"/>
    <col min="13358" max="13359" width="36.85546875" style="181" customWidth="1"/>
    <col min="13360" max="13360" width="36.42578125" style="181" customWidth="1"/>
    <col min="13361" max="13362" width="36.85546875" style="181" customWidth="1"/>
    <col min="13363" max="13363" width="36.42578125" style="181" customWidth="1"/>
    <col min="13364" max="13364" width="37" style="181" customWidth="1"/>
    <col min="13365" max="13383" width="36.85546875" style="181" customWidth="1"/>
    <col min="13384" max="13384" width="37" style="181" customWidth="1"/>
    <col min="13385" max="13402" width="36.85546875" style="181" customWidth="1"/>
    <col min="13403" max="13403" width="36.42578125" style="181" customWidth="1"/>
    <col min="13404" max="13416" width="36.85546875" style="181" customWidth="1"/>
    <col min="13417" max="13417" width="36.42578125" style="181" customWidth="1"/>
    <col min="13418" max="13420" width="36.85546875" style="181" customWidth="1"/>
    <col min="13421" max="13421" width="36.42578125" style="181" customWidth="1"/>
    <col min="13422" max="13429" width="36.85546875" style="181" customWidth="1"/>
    <col min="13430" max="13430" width="36.42578125" style="181" customWidth="1"/>
    <col min="13431" max="13568" width="36.85546875" style="181"/>
    <col min="13569" max="13569" width="18.42578125" style="181" customWidth="1"/>
    <col min="13570" max="13578" width="31.42578125" style="181" customWidth="1"/>
    <col min="13579" max="13595" width="36.85546875" style="181" customWidth="1"/>
    <col min="13596" max="13596" width="37" style="181" customWidth="1"/>
    <col min="13597" max="13612" width="36.85546875" style="181" customWidth="1"/>
    <col min="13613" max="13613" width="37.140625" style="181" customWidth="1"/>
    <col min="13614" max="13615" width="36.85546875" style="181" customWidth="1"/>
    <col min="13616" max="13616" width="36.42578125" style="181" customWidth="1"/>
    <col min="13617" max="13618" width="36.85546875" style="181" customWidth="1"/>
    <col min="13619" max="13619" width="36.42578125" style="181" customWidth="1"/>
    <col min="13620" max="13620" width="37" style="181" customWidth="1"/>
    <col min="13621" max="13639" width="36.85546875" style="181" customWidth="1"/>
    <col min="13640" max="13640" width="37" style="181" customWidth="1"/>
    <col min="13641" max="13658" width="36.85546875" style="181" customWidth="1"/>
    <col min="13659" max="13659" width="36.42578125" style="181" customWidth="1"/>
    <col min="13660" max="13672" width="36.85546875" style="181" customWidth="1"/>
    <col min="13673" max="13673" width="36.42578125" style="181" customWidth="1"/>
    <col min="13674" max="13676" width="36.85546875" style="181" customWidth="1"/>
    <col min="13677" max="13677" width="36.42578125" style="181" customWidth="1"/>
    <col min="13678" max="13685" width="36.85546875" style="181" customWidth="1"/>
    <col min="13686" max="13686" width="36.42578125" style="181" customWidth="1"/>
    <col min="13687" max="13824" width="36.85546875" style="181"/>
    <col min="13825" max="13825" width="18.42578125" style="181" customWidth="1"/>
    <col min="13826" max="13834" width="31.42578125" style="181" customWidth="1"/>
    <col min="13835" max="13851" width="36.85546875" style="181" customWidth="1"/>
    <col min="13852" max="13852" width="37" style="181" customWidth="1"/>
    <col min="13853" max="13868" width="36.85546875" style="181" customWidth="1"/>
    <col min="13869" max="13869" width="37.140625" style="181" customWidth="1"/>
    <col min="13870" max="13871" width="36.85546875" style="181" customWidth="1"/>
    <col min="13872" max="13872" width="36.42578125" style="181" customWidth="1"/>
    <col min="13873" max="13874" width="36.85546875" style="181" customWidth="1"/>
    <col min="13875" max="13875" width="36.42578125" style="181" customWidth="1"/>
    <col min="13876" max="13876" width="37" style="181" customWidth="1"/>
    <col min="13877" max="13895" width="36.85546875" style="181" customWidth="1"/>
    <col min="13896" max="13896" width="37" style="181" customWidth="1"/>
    <col min="13897" max="13914" width="36.85546875" style="181" customWidth="1"/>
    <col min="13915" max="13915" width="36.42578125" style="181" customWidth="1"/>
    <col min="13916" max="13928" width="36.85546875" style="181" customWidth="1"/>
    <col min="13929" max="13929" width="36.42578125" style="181" customWidth="1"/>
    <col min="13930" max="13932" width="36.85546875" style="181" customWidth="1"/>
    <col min="13933" max="13933" width="36.42578125" style="181" customWidth="1"/>
    <col min="13934" max="13941" width="36.85546875" style="181" customWidth="1"/>
    <col min="13942" max="13942" width="36.42578125" style="181" customWidth="1"/>
    <col min="13943" max="14080" width="36.85546875" style="181"/>
    <col min="14081" max="14081" width="18.42578125" style="181" customWidth="1"/>
    <col min="14082" max="14090" width="31.42578125" style="181" customWidth="1"/>
    <col min="14091" max="14107" width="36.85546875" style="181" customWidth="1"/>
    <col min="14108" max="14108" width="37" style="181" customWidth="1"/>
    <col min="14109" max="14124" width="36.85546875" style="181" customWidth="1"/>
    <col min="14125" max="14125" width="37.140625" style="181" customWidth="1"/>
    <col min="14126" max="14127" width="36.85546875" style="181" customWidth="1"/>
    <col min="14128" max="14128" width="36.42578125" style="181" customWidth="1"/>
    <col min="14129" max="14130" width="36.85546875" style="181" customWidth="1"/>
    <col min="14131" max="14131" width="36.42578125" style="181" customWidth="1"/>
    <col min="14132" max="14132" width="37" style="181" customWidth="1"/>
    <col min="14133" max="14151" width="36.85546875" style="181" customWidth="1"/>
    <col min="14152" max="14152" width="37" style="181" customWidth="1"/>
    <col min="14153" max="14170" width="36.85546875" style="181" customWidth="1"/>
    <col min="14171" max="14171" width="36.42578125" style="181" customWidth="1"/>
    <col min="14172" max="14184" width="36.85546875" style="181" customWidth="1"/>
    <col min="14185" max="14185" width="36.42578125" style="181" customWidth="1"/>
    <col min="14186" max="14188" width="36.85546875" style="181" customWidth="1"/>
    <col min="14189" max="14189" width="36.42578125" style="181" customWidth="1"/>
    <col min="14190" max="14197" width="36.85546875" style="181" customWidth="1"/>
    <col min="14198" max="14198" width="36.42578125" style="181" customWidth="1"/>
    <col min="14199" max="14336" width="36.85546875" style="181"/>
    <col min="14337" max="14337" width="18.42578125" style="181" customWidth="1"/>
    <col min="14338" max="14346" width="31.42578125" style="181" customWidth="1"/>
    <col min="14347" max="14363" width="36.85546875" style="181" customWidth="1"/>
    <col min="14364" max="14364" width="37" style="181" customWidth="1"/>
    <col min="14365" max="14380" width="36.85546875" style="181" customWidth="1"/>
    <col min="14381" max="14381" width="37.140625" style="181" customWidth="1"/>
    <col min="14382" max="14383" width="36.85546875" style="181" customWidth="1"/>
    <col min="14384" max="14384" width="36.42578125" style="181" customWidth="1"/>
    <col min="14385" max="14386" width="36.85546875" style="181" customWidth="1"/>
    <col min="14387" max="14387" width="36.42578125" style="181" customWidth="1"/>
    <col min="14388" max="14388" width="37" style="181" customWidth="1"/>
    <col min="14389" max="14407" width="36.85546875" style="181" customWidth="1"/>
    <col min="14408" max="14408" width="37" style="181" customWidth="1"/>
    <col min="14409" max="14426" width="36.85546875" style="181" customWidth="1"/>
    <col min="14427" max="14427" width="36.42578125" style="181" customWidth="1"/>
    <col min="14428" max="14440" width="36.85546875" style="181" customWidth="1"/>
    <col min="14441" max="14441" width="36.42578125" style="181" customWidth="1"/>
    <col min="14442" max="14444" width="36.85546875" style="181" customWidth="1"/>
    <col min="14445" max="14445" width="36.42578125" style="181" customWidth="1"/>
    <col min="14446" max="14453" width="36.85546875" style="181" customWidth="1"/>
    <col min="14454" max="14454" width="36.42578125" style="181" customWidth="1"/>
    <col min="14455" max="14592" width="36.85546875" style="181"/>
    <col min="14593" max="14593" width="18.42578125" style="181" customWidth="1"/>
    <col min="14594" max="14602" width="31.42578125" style="181" customWidth="1"/>
    <col min="14603" max="14619" width="36.85546875" style="181" customWidth="1"/>
    <col min="14620" max="14620" width="37" style="181" customWidth="1"/>
    <col min="14621" max="14636" width="36.85546875" style="181" customWidth="1"/>
    <col min="14637" max="14637" width="37.140625" style="181" customWidth="1"/>
    <col min="14638" max="14639" width="36.85546875" style="181" customWidth="1"/>
    <col min="14640" max="14640" width="36.42578125" style="181" customWidth="1"/>
    <col min="14641" max="14642" width="36.85546875" style="181" customWidth="1"/>
    <col min="14643" max="14643" width="36.42578125" style="181" customWidth="1"/>
    <col min="14644" max="14644" width="37" style="181" customWidth="1"/>
    <col min="14645" max="14663" width="36.85546875" style="181" customWidth="1"/>
    <col min="14664" max="14664" width="37" style="181" customWidth="1"/>
    <col min="14665" max="14682" width="36.85546875" style="181" customWidth="1"/>
    <col min="14683" max="14683" width="36.42578125" style="181" customWidth="1"/>
    <col min="14684" max="14696" width="36.85546875" style="181" customWidth="1"/>
    <col min="14697" max="14697" width="36.42578125" style="181" customWidth="1"/>
    <col min="14698" max="14700" width="36.85546875" style="181" customWidth="1"/>
    <col min="14701" max="14701" width="36.42578125" style="181" customWidth="1"/>
    <col min="14702" max="14709" width="36.85546875" style="181" customWidth="1"/>
    <col min="14710" max="14710" width="36.42578125" style="181" customWidth="1"/>
    <col min="14711" max="14848" width="36.85546875" style="181"/>
    <col min="14849" max="14849" width="18.42578125" style="181" customWidth="1"/>
    <col min="14850" max="14858" width="31.42578125" style="181" customWidth="1"/>
    <col min="14859" max="14875" width="36.85546875" style="181" customWidth="1"/>
    <col min="14876" max="14876" width="37" style="181" customWidth="1"/>
    <col min="14877" max="14892" width="36.85546875" style="181" customWidth="1"/>
    <col min="14893" max="14893" width="37.140625" style="181" customWidth="1"/>
    <col min="14894" max="14895" width="36.85546875" style="181" customWidth="1"/>
    <col min="14896" max="14896" width="36.42578125" style="181" customWidth="1"/>
    <col min="14897" max="14898" width="36.85546875" style="181" customWidth="1"/>
    <col min="14899" max="14899" width="36.42578125" style="181" customWidth="1"/>
    <col min="14900" max="14900" width="37" style="181" customWidth="1"/>
    <col min="14901" max="14919" width="36.85546875" style="181" customWidth="1"/>
    <col min="14920" max="14920" width="37" style="181" customWidth="1"/>
    <col min="14921" max="14938" width="36.85546875" style="181" customWidth="1"/>
    <col min="14939" max="14939" width="36.42578125" style="181" customWidth="1"/>
    <col min="14940" max="14952" width="36.85546875" style="181" customWidth="1"/>
    <col min="14953" max="14953" width="36.42578125" style="181" customWidth="1"/>
    <col min="14954" max="14956" width="36.85546875" style="181" customWidth="1"/>
    <col min="14957" max="14957" width="36.42578125" style="181" customWidth="1"/>
    <col min="14958" max="14965" width="36.85546875" style="181" customWidth="1"/>
    <col min="14966" max="14966" width="36.42578125" style="181" customWidth="1"/>
    <col min="14967" max="15104" width="36.85546875" style="181"/>
    <col min="15105" max="15105" width="18.42578125" style="181" customWidth="1"/>
    <col min="15106" max="15114" width="31.42578125" style="181" customWidth="1"/>
    <col min="15115" max="15131" width="36.85546875" style="181" customWidth="1"/>
    <col min="15132" max="15132" width="37" style="181" customWidth="1"/>
    <col min="15133" max="15148" width="36.85546875" style="181" customWidth="1"/>
    <col min="15149" max="15149" width="37.140625" style="181" customWidth="1"/>
    <col min="15150" max="15151" width="36.85546875" style="181" customWidth="1"/>
    <col min="15152" max="15152" width="36.42578125" style="181" customWidth="1"/>
    <col min="15153" max="15154" width="36.85546875" style="181" customWidth="1"/>
    <col min="15155" max="15155" width="36.42578125" style="181" customWidth="1"/>
    <col min="15156" max="15156" width="37" style="181" customWidth="1"/>
    <col min="15157" max="15175" width="36.85546875" style="181" customWidth="1"/>
    <col min="15176" max="15176" width="37" style="181" customWidth="1"/>
    <col min="15177" max="15194" width="36.85546875" style="181" customWidth="1"/>
    <col min="15195" max="15195" width="36.42578125" style="181" customWidth="1"/>
    <col min="15196" max="15208" width="36.85546875" style="181" customWidth="1"/>
    <col min="15209" max="15209" width="36.42578125" style="181" customWidth="1"/>
    <col min="15210" max="15212" width="36.85546875" style="181" customWidth="1"/>
    <col min="15213" max="15213" width="36.42578125" style="181" customWidth="1"/>
    <col min="15214" max="15221" width="36.85546875" style="181" customWidth="1"/>
    <col min="15222" max="15222" width="36.42578125" style="181" customWidth="1"/>
    <col min="15223" max="15360" width="36.85546875" style="181"/>
    <col min="15361" max="15361" width="18.42578125" style="181" customWidth="1"/>
    <col min="15362" max="15370" width="31.42578125" style="181" customWidth="1"/>
    <col min="15371" max="15387" width="36.85546875" style="181" customWidth="1"/>
    <col min="15388" max="15388" width="37" style="181" customWidth="1"/>
    <col min="15389" max="15404" width="36.85546875" style="181" customWidth="1"/>
    <col min="15405" max="15405" width="37.140625" style="181" customWidth="1"/>
    <col min="15406" max="15407" width="36.85546875" style="181" customWidth="1"/>
    <col min="15408" max="15408" width="36.42578125" style="181" customWidth="1"/>
    <col min="15409" max="15410" width="36.85546875" style="181" customWidth="1"/>
    <col min="15411" max="15411" width="36.42578125" style="181" customWidth="1"/>
    <col min="15412" max="15412" width="37" style="181" customWidth="1"/>
    <col min="15413" max="15431" width="36.85546875" style="181" customWidth="1"/>
    <col min="15432" max="15432" width="37" style="181" customWidth="1"/>
    <col min="15433" max="15450" width="36.85546875" style="181" customWidth="1"/>
    <col min="15451" max="15451" width="36.42578125" style="181" customWidth="1"/>
    <col min="15452" max="15464" width="36.85546875" style="181" customWidth="1"/>
    <col min="15465" max="15465" width="36.42578125" style="181" customWidth="1"/>
    <col min="15466" max="15468" width="36.85546875" style="181" customWidth="1"/>
    <col min="15469" max="15469" width="36.42578125" style="181" customWidth="1"/>
    <col min="15470" max="15477" width="36.85546875" style="181" customWidth="1"/>
    <col min="15478" max="15478" width="36.42578125" style="181" customWidth="1"/>
    <col min="15479" max="15616" width="36.85546875" style="181"/>
    <col min="15617" max="15617" width="18.42578125" style="181" customWidth="1"/>
    <col min="15618" max="15626" width="31.42578125" style="181" customWidth="1"/>
    <col min="15627" max="15643" width="36.85546875" style="181" customWidth="1"/>
    <col min="15644" max="15644" width="37" style="181" customWidth="1"/>
    <col min="15645" max="15660" width="36.85546875" style="181" customWidth="1"/>
    <col min="15661" max="15661" width="37.140625" style="181" customWidth="1"/>
    <col min="15662" max="15663" width="36.85546875" style="181" customWidth="1"/>
    <col min="15664" max="15664" width="36.42578125" style="181" customWidth="1"/>
    <col min="15665" max="15666" width="36.85546875" style="181" customWidth="1"/>
    <col min="15667" max="15667" width="36.42578125" style="181" customWidth="1"/>
    <col min="15668" max="15668" width="37" style="181" customWidth="1"/>
    <col min="15669" max="15687" width="36.85546875" style="181" customWidth="1"/>
    <col min="15688" max="15688" width="37" style="181" customWidth="1"/>
    <col min="15689" max="15706" width="36.85546875" style="181" customWidth="1"/>
    <col min="15707" max="15707" width="36.42578125" style="181" customWidth="1"/>
    <col min="15708" max="15720" width="36.85546875" style="181" customWidth="1"/>
    <col min="15721" max="15721" width="36.42578125" style="181" customWidth="1"/>
    <col min="15722" max="15724" width="36.85546875" style="181" customWidth="1"/>
    <col min="15725" max="15725" width="36.42578125" style="181" customWidth="1"/>
    <col min="15726" max="15733" width="36.85546875" style="181" customWidth="1"/>
    <col min="15734" max="15734" width="36.42578125" style="181" customWidth="1"/>
    <col min="15735" max="15872" width="36.85546875" style="181"/>
    <col min="15873" max="15873" width="18.42578125" style="181" customWidth="1"/>
    <col min="15874" max="15882" width="31.42578125" style="181" customWidth="1"/>
    <col min="15883" max="15899" width="36.85546875" style="181" customWidth="1"/>
    <col min="15900" max="15900" width="37" style="181" customWidth="1"/>
    <col min="15901" max="15916" width="36.85546875" style="181" customWidth="1"/>
    <col min="15917" max="15917" width="37.140625" style="181" customWidth="1"/>
    <col min="15918" max="15919" width="36.85546875" style="181" customWidth="1"/>
    <col min="15920" max="15920" width="36.42578125" style="181" customWidth="1"/>
    <col min="15921" max="15922" width="36.85546875" style="181" customWidth="1"/>
    <col min="15923" max="15923" width="36.42578125" style="181" customWidth="1"/>
    <col min="15924" max="15924" width="37" style="181" customWidth="1"/>
    <col min="15925" max="15943" width="36.85546875" style="181" customWidth="1"/>
    <col min="15944" max="15944" width="37" style="181" customWidth="1"/>
    <col min="15945" max="15962" width="36.85546875" style="181" customWidth="1"/>
    <col min="15963" max="15963" width="36.42578125" style="181" customWidth="1"/>
    <col min="15964" max="15976" width="36.85546875" style="181" customWidth="1"/>
    <col min="15977" max="15977" width="36.42578125" style="181" customWidth="1"/>
    <col min="15978" max="15980" width="36.85546875" style="181" customWidth="1"/>
    <col min="15981" max="15981" width="36.42578125" style="181" customWidth="1"/>
    <col min="15982" max="15989" width="36.85546875" style="181" customWidth="1"/>
    <col min="15990" max="15990" width="36.42578125" style="181" customWidth="1"/>
    <col min="15991" max="16128" width="36.85546875" style="181"/>
    <col min="16129" max="16129" width="18.42578125" style="181" customWidth="1"/>
    <col min="16130" max="16138" width="31.42578125" style="181" customWidth="1"/>
    <col min="16139" max="16155" width="36.85546875" style="181" customWidth="1"/>
    <col min="16156" max="16156" width="37" style="181" customWidth="1"/>
    <col min="16157" max="16172" width="36.85546875" style="181" customWidth="1"/>
    <col min="16173" max="16173" width="37.140625" style="181" customWidth="1"/>
    <col min="16174" max="16175" width="36.85546875" style="181" customWidth="1"/>
    <col min="16176" max="16176" width="36.42578125" style="181" customWidth="1"/>
    <col min="16177" max="16178" width="36.85546875" style="181" customWidth="1"/>
    <col min="16179" max="16179" width="36.42578125" style="181" customWidth="1"/>
    <col min="16180" max="16180" width="37" style="181" customWidth="1"/>
    <col min="16181" max="16199" width="36.85546875" style="181" customWidth="1"/>
    <col min="16200" max="16200" width="37" style="181" customWidth="1"/>
    <col min="16201" max="16218" width="36.85546875" style="181" customWidth="1"/>
    <col min="16219" max="16219" width="36.42578125" style="181" customWidth="1"/>
    <col min="16220" max="16232" width="36.85546875" style="181" customWidth="1"/>
    <col min="16233" max="16233" width="36.42578125" style="181" customWidth="1"/>
    <col min="16234" max="16236" width="36.85546875" style="181" customWidth="1"/>
    <col min="16237" max="16237" width="36.42578125" style="181" customWidth="1"/>
    <col min="16238" max="16245" width="36.85546875" style="181" customWidth="1"/>
    <col min="16246" max="16246" width="36.42578125" style="181" customWidth="1"/>
    <col min="16247" max="16384" width="36.85546875" style="181"/>
  </cols>
  <sheetData>
    <row r="1" spans="1:245" s="126" customFormat="1" ht="12.75" customHeight="1" x14ac:dyDescent="0.25">
      <c r="A1" s="122" t="s">
        <v>131</v>
      </c>
      <c r="B1" s="123"/>
      <c r="C1" s="124"/>
      <c r="D1" s="124"/>
      <c r="E1" s="124"/>
      <c r="F1" s="124"/>
      <c r="G1" s="124"/>
      <c r="H1" s="124"/>
      <c r="I1" s="124"/>
      <c r="J1" s="124"/>
      <c r="K1" s="125"/>
      <c r="L1" s="125"/>
      <c r="M1" s="125"/>
      <c r="N1" s="125"/>
      <c r="O1" s="125"/>
      <c r="P1" s="125"/>
      <c r="Q1" s="125"/>
      <c r="R1" s="125"/>
      <c r="S1" s="125"/>
      <c r="T1" s="125"/>
      <c r="U1" s="125"/>
      <c r="V1" s="125"/>
      <c r="W1" s="125"/>
      <c r="X1" s="125"/>
      <c r="Y1" s="125"/>
      <c r="Z1" s="125"/>
      <c r="AA1" s="125"/>
      <c r="AB1" s="125"/>
      <c r="AC1" s="125"/>
      <c r="AD1" s="125"/>
      <c r="AE1" s="125"/>
      <c r="AF1" s="125"/>
      <c r="AG1" s="125"/>
      <c r="AH1" s="125"/>
      <c r="AI1" s="125"/>
    </row>
    <row r="2" spans="1:245" s="130" customFormat="1" ht="12.75" customHeight="1" x14ac:dyDescent="0.25">
      <c r="A2" s="127" t="s">
        <v>132</v>
      </c>
      <c r="B2" s="128">
        <v>1</v>
      </c>
      <c r="C2" s="128">
        <v>2</v>
      </c>
      <c r="D2" s="128">
        <v>3</v>
      </c>
      <c r="E2" s="128">
        <v>4</v>
      </c>
      <c r="F2" s="128">
        <v>5</v>
      </c>
      <c r="G2" s="128">
        <v>6</v>
      </c>
      <c r="H2" s="128">
        <v>7</v>
      </c>
      <c r="I2" s="128">
        <v>8</v>
      </c>
      <c r="J2" s="128">
        <v>9</v>
      </c>
      <c r="K2" s="128"/>
      <c r="L2" s="128"/>
      <c r="M2" s="128"/>
      <c r="N2" s="128"/>
      <c r="O2" s="128"/>
      <c r="P2" s="128"/>
      <c r="Q2" s="128"/>
      <c r="R2" s="128"/>
      <c r="S2" s="128"/>
      <c r="T2" s="128"/>
      <c r="U2" s="128"/>
      <c r="V2" s="128"/>
      <c r="W2" s="128"/>
      <c r="X2" s="128"/>
      <c r="Y2" s="128"/>
      <c r="Z2" s="128"/>
      <c r="AA2" s="128"/>
      <c r="AB2" s="128"/>
      <c r="AC2" s="128"/>
      <c r="AD2" s="128"/>
      <c r="AE2" s="128"/>
      <c r="AF2" s="128"/>
      <c r="AG2" s="128"/>
      <c r="AH2" s="128"/>
      <c r="AI2" s="128"/>
      <c r="AJ2" s="129"/>
      <c r="AK2" s="129" t="str">
        <f t="shared" ref="AK2:CV2" si="0">IF(AK3="","",AJ2+1)</f>
        <v/>
      </c>
      <c r="AL2" s="129" t="str">
        <f t="shared" si="0"/>
        <v/>
      </c>
      <c r="AM2" s="129" t="str">
        <f t="shared" si="0"/>
        <v/>
      </c>
      <c r="AN2" s="129" t="str">
        <f t="shared" si="0"/>
        <v/>
      </c>
      <c r="AO2" s="129" t="str">
        <f t="shared" si="0"/>
        <v/>
      </c>
      <c r="AP2" s="129" t="str">
        <f t="shared" si="0"/>
        <v/>
      </c>
      <c r="AQ2" s="129" t="str">
        <f t="shared" si="0"/>
        <v/>
      </c>
      <c r="AR2" s="129" t="str">
        <f t="shared" si="0"/>
        <v/>
      </c>
      <c r="AS2" s="129" t="str">
        <f t="shared" si="0"/>
        <v/>
      </c>
      <c r="AT2" s="129" t="str">
        <f t="shared" si="0"/>
        <v/>
      </c>
      <c r="AU2" s="129" t="str">
        <f t="shared" si="0"/>
        <v/>
      </c>
      <c r="AV2" s="129" t="str">
        <f t="shared" si="0"/>
        <v/>
      </c>
      <c r="AW2" s="129" t="str">
        <f t="shared" si="0"/>
        <v/>
      </c>
      <c r="AX2" s="129" t="str">
        <f t="shared" si="0"/>
        <v/>
      </c>
      <c r="AY2" s="129" t="str">
        <f t="shared" si="0"/>
        <v/>
      </c>
      <c r="AZ2" s="129" t="str">
        <f t="shared" si="0"/>
        <v/>
      </c>
      <c r="BA2" s="129" t="str">
        <f t="shared" si="0"/>
        <v/>
      </c>
      <c r="BB2" s="129" t="str">
        <f t="shared" si="0"/>
        <v/>
      </c>
      <c r="BC2" s="129" t="str">
        <f t="shared" si="0"/>
        <v/>
      </c>
      <c r="BD2" s="129" t="str">
        <f t="shared" si="0"/>
        <v/>
      </c>
      <c r="BE2" s="129" t="str">
        <f t="shared" si="0"/>
        <v/>
      </c>
      <c r="BF2" s="129" t="str">
        <f t="shared" si="0"/>
        <v/>
      </c>
      <c r="BG2" s="129" t="str">
        <f t="shared" si="0"/>
        <v/>
      </c>
      <c r="BH2" s="129" t="str">
        <f t="shared" si="0"/>
        <v/>
      </c>
      <c r="BI2" s="129" t="str">
        <f t="shared" si="0"/>
        <v/>
      </c>
      <c r="BJ2" s="129" t="str">
        <f t="shared" si="0"/>
        <v/>
      </c>
      <c r="BK2" s="129" t="str">
        <f t="shared" si="0"/>
        <v/>
      </c>
      <c r="BL2" s="129" t="str">
        <f t="shared" si="0"/>
        <v/>
      </c>
      <c r="BM2" s="129" t="str">
        <f t="shared" si="0"/>
        <v/>
      </c>
      <c r="BN2" s="129" t="str">
        <f t="shared" si="0"/>
        <v/>
      </c>
      <c r="BO2" s="129" t="str">
        <f t="shared" si="0"/>
        <v/>
      </c>
      <c r="BP2" s="129" t="str">
        <f t="shared" si="0"/>
        <v/>
      </c>
      <c r="BQ2" s="129" t="str">
        <f t="shared" si="0"/>
        <v/>
      </c>
      <c r="BR2" s="129" t="str">
        <f t="shared" si="0"/>
        <v/>
      </c>
      <c r="BS2" s="129" t="str">
        <f t="shared" si="0"/>
        <v/>
      </c>
      <c r="BT2" s="129" t="str">
        <f t="shared" si="0"/>
        <v/>
      </c>
      <c r="BU2" s="129" t="str">
        <f t="shared" si="0"/>
        <v/>
      </c>
      <c r="BV2" s="129" t="str">
        <f t="shared" si="0"/>
        <v/>
      </c>
      <c r="BW2" s="129" t="str">
        <f t="shared" si="0"/>
        <v/>
      </c>
      <c r="BX2" s="129" t="str">
        <f t="shared" si="0"/>
        <v/>
      </c>
      <c r="BY2" s="129" t="str">
        <f t="shared" si="0"/>
        <v/>
      </c>
      <c r="BZ2" s="129" t="str">
        <f t="shared" si="0"/>
        <v/>
      </c>
      <c r="CA2" s="129" t="str">
        <f t="shared" si="0"/>
        <v/>
      </c>
      <c r="CB2" s="129" t="str">
        <f t="shared" si="0"/>
        <v/>
      </c>
      <c r="CC2" s="129" t="str">
        <f t="shared" si="0"/>
        <v/>
      </c>
      <c r="CD2" s="129" t="str">
        <f t="shared" si="0"/>
        <v/>
      </c>
      <c r="CE2" s="129" t="str">
        <f t="shared" si="0"/>
        <v/>
      </c>
      <c r="CF2" s="129" t="str">
        <f t="shared" si="0"/>
        <v/>
      </c>
      <c r="CG2" s="129" t="str">
        <f t="shared" si="0"/>
        <v/>
      </c>
      <c r="CH2" s="129" t="str">
        <f t="shared" si="0"/>
        <v/>
      </c>
      <c r="CI2" s="129" t="str">
        <f t="shared" si="0"/>
        <v/>
      </c>
      <c r="CJ2" s="129" t="str">
        <f t="shared" si="0"/>
        <v/>
      </c>
      <c r="CK2" s="129" t="str">
        <f t="shared" si="0"/>
        <v/>
      </c>
      <c r="CL2" s="129" t="str">
        <f t="shared" si="0"/>
        <v/>
      </c>
      <c r="CM2" s="129" t="str">
        <f t="shared" si="0"/>
        <v/>
      </c>
      <c r="CN2" s="129" t="str">
        <f t="shared" si="0"/>
        <v/>
      </c>
      <c r="CO2" s="129" t="str">
        <f t="shared" si="0"/>
        <v/>
      </c>
      <c r="CP2" s="129" t="str">
        <f t="shared" si="0"/>
        <v/>
      </c>
      <c r="CQ2" s="129" t="str">
        <f t="shared" si="0"/>
        <v/>
      </c>
      <c r="CR2" s="129" t="str">
        <f t="shared" si="0"/>
        <v/>
      </c>
      <c r="CS2" s="129" t="str">
        <f t="shared" si="0"/>
        <v/>
      </c>
      <c r="CT2" s="129" t="str">
        <f t="shared" si="0"/>
        <v/>
      </c>
      <c r="CU2" s="129" t="str">
        <f t="shared" si="0"/>
        <v/>
      </c>
      <c r="CV2" s="129" t="str">
        <f t="shared" si="0"/>
        <v/>
      </c>
      <c r="CW2" s="129" t="str">
        <f t="shared" ref="CW2:FH2" si="1">IF(CW3="","",CV2+1)</f>
        <v/>
      </c>
      <c r="CX2" s="129" t="str">
        <f t="shared" si="1"/>
        <v/>
      </c>
      <c r="CY2" s="129" t="str">
        <f t="shared" si="1"/>
        <v/>
      </c>
      <c r="CZ2" s="129" t="str">
        <f t="shared" si="1"/>
        <v/>
      </c>
      <c r="DA2" s="129" t="str">
        <f t="shared" si="1"/>
        <v/>
      </c>
      <c r="DB2" s="129" t="str">
        <f t="shared" si="1"/>
        <v/>
      </c>
      <c r="DC2" s="129" t="str">
        <f t="shared" si="1"/>
        <v/>
      </c>
      <c r="DD2" s="129" t="str">
        <f t="shared" si="1"/>
        <v/>
      </c>
      <c r="DE2" s="129" t="str">
        <f t="shared" si="1"/>
        <v/>
      </c>
      <c r="DF2" s="129" t="str">
        <f t="shared" si="1"/>
        <v/>
      </c>
      <c r="DG2" s="129" t="str">
        <f t="shared" si="1"/>
        <v/>
      </c>
      <c r="DH2" s="129" t="str">
        <f t="shared" si="1"/>
        <v/>
      </c>
      <c r="DI2" s="129" t="str">
        <f t="shared" si="1"/>
        <v/>
      </c>
      <c r="DJ2" s="129" t="str">
        <f t="shared" si="1"/>
        <v/>
      </c>
      <c r="DK2" s="129" t="str">
        <f t="shared" si="1"/>
        <v/>
      </c>
      <c r="DL2" s="129" t="str">
        <f t="shared" si="1"/>
        <v/>
      </c>
      <c r="DM2" s="129" t="str">
        <f t="shared" si="1"/>
        <v/>
      </c>
      <c r="DN2" s="129" t="str">
        <f t="shared" si="1"/>
        <v/>
      </c>
      <c r="DO2" s="129" t="str">
        <f t="shared" si="1"/>
        <v/>
      </c>
      <c r="DP2" s="129" t="str">
        <f t="shared" si="1"/>
        <v/>
      </c>
      <c r="DQ2" s="129" t="str">
        <f t="shared" si="1"/>
        <v/>
      </c>
      <c r="DR2" s="129" t="str">
        <f t="shared" si="1"/>
        <v/>
      </c>
      <c r="DS2" s="129" t="str">
        <f t="shared" si="1"/>
        <v/>
      </c>
      <c r="DT2" s="129" t="str">
        <f t="shared" si="1"/>
        <v/>
      </c>
      <c r="DU2" s="129" t="str">
        <f t="shared" si="1"/>
        <v/>
      </c>
      <c r="DV2" s="129" t="str">
        <f t="shared" si="1"/>
        <v/>
      </c>
      <c r="DW2" s="129" t="str">
        <f t="shared" si="1"/>
        <v/>
      </c>
      <c r="DX2" s="129" t="str">
        <f t="shared" si="1"/>
        <v/>
      </c>
      <c r="DY2" s="129" t="str">
        <f t="shared" si="1"/>
        <v/>
      </c>
      <c r="DZ2" s="129" t="str">
        <f t="shared" si="1"/>
        <v/>
      </c>
      <c r="EA2" s="129" t="str">
        <f t="shared" si="1"/>
        <v/>
      </c>
      <c r="EB2" s="129" t="str">
        <f t="shared" si="1"/>
        <v/>
      </c>
      <c r="EC2" s="129" t="str">
        <f t="shared" si="1"/>
        <v/>
      </c>
      <c r="ED2" s="129" t="str">
        <f t="shared" si="1"/>
        <v/>
      </c>
      <c r="EE2" s="129" t="str">
        <f t="shared" si="1"/>
        <v/>
      </c>
      <c r="EF2" s="129" t="str">
        <f t="shared" si="1"/>
        <v/>
      </c>
      <c r="EG2" s="129" t="str">
        <f t="shared" si="1"/>
        <v/>
      </c>
      <c r="EH2" s="129" t="str">
        <f t="shared" si="1"/>
        <v/>
      </c>
      <c r="EI2" s="129" t="str">
        <f t="shared" si="1"/>
        <v/>
      </c>
      <c r="EJ2" s="129" t="str">
        <f t="shared" si="1"/>
        <v/>
      </c>
      <c r="EK2" s="129" t="str">
        <f t="shared" si="1"/>
        <v/>
      </c>
      <c r="EL2" s="129" t="str">
        <f t="shared" si="1"/>
        <v/>
      </c>
      <c r="EM2" s="129" t="str">
        <f t="shared" si="1"/>
        <v/>
      </c>
      <c r="EN2" s="129" t="str">
        <f t="shared" si="1"/>
        <v/>
      </c>
      <c r="EO2" s="129" t="str">
        <f t="shared" si="1"/>
        <v/>
      </c>
      <c r="EP2" s="129" t="str">
        <f t="shared" si="1"/>
        <v/>
      </c>
      <c r="EQ2" s="129" t="str">
        <f t="shared" si="1"/>
        <v/>
      </c>
      <c r="ER2" s="129" t="str">
        <f t="shared" si="1"/>
        <v/>
      </c>
      <c r="ES2" s="129" t="str">
        <f t="shared" si="1"/>
        <v/>
      </c>
      <c r="ET2" s="129" t="str">
        <f t="shared" si="1"/>
        <v/>
      </c>
      <c r="EU2" s="129" t="str">
        <f t="shared" si="1"/>
        <v/>
      </c>
      <c r="EV2" s="129" t="str">
        <f t="shared" si="1"/>
        <v/>
      </c>
      <c r="EW2" s="129" t="str">
        <f t="shared" si="1"/>
        <v/>
      </c>
      <c r="EX2" s="129" t="str">
        <f t="shared" si="1"/>
        <v/>
      </c>
      <c r="EY2" s="129" t="str">
        <f t="shared" si="1"/>
        <v/>
      </c>
      <c r="EZ2" s="129" t="str">
        <f t="shared" si="1"/>
        <v/>
      </c>
      <c r="FA2" s="129" t="str">
        <f t="shared" si="1"/>
        <v/>
      </c>
      <c r="FB2" s="129" t="str">
        <f t="shared" si="1"/>
        <v/>
      </c>
      <c r="FC2" s="129" t="str">
        <f t="shared" si="1"/>
        <v/>
      </c>
      <c r="FD2" s="129" t="str">
        <f t="shared" si="1"/>
        <v/>
      </c>
      <c r="FE2" s="129" t="str">
        <f t="shared" si="1"/>
        <v/>
      </c>
      <c r="FF2" s="129" t="str">
        <f t="shared" si="1"/>
        <v/>
      </c>
      <c r="FG2" s="129" t="str">
        <f t="shared" si="1"/>
        <v/>
      </c>
      <c r="FH2" s="129" t="str">
        <f t="shared" si="1"/>
        <v/>
      </c>
      <c r="FI2" s="129" t="str">
        <f t="shared" ref="FI2:HT2" si="2">IF(FI3="","",FH2+1)</f>
        <v/>
      </c>
      <c r="FJ2" s="129" t="str">
        <f t="shared" si="2"/>
        <v/>
      </c>
      <c r="FK2" s="129" t="str">
        <f t="shared" si="2"/>
        <v/>
      </c>
      <c r="FL2" s="129" t="str">
        <f t="shared" si="2"/>
        <v/>
      </c>
      <c r="FM2" s="129" t="str">
        <f t="shared" si="2"/>
        <v/>
      </c>
      <c r="FN2" s="129" t="str">
        <f t="shared" si="2"/>
        <v/>
      </c>
      <c r="FO2" s="129" t="str">
        <f t="shared" si="2"/>
        <v/>
      </c>
      <c r="FP2" s="129" t="str">
        <f t="shared" si="2"/>
        <v/>
      </c>
      <c r="FQ2" s="129" t="str">
        <f t="shared" si="2"/>
        <v/>
      </c>
      <c r="FR2" s="129" t="str">
        <f t="shared" si="2"/>
        <v/>
      </c>
      <c r="FS2" s="129" t="str">
        <f t="shared" si="2"/>
        <v/>
      </c>
      <c r="FT2" s="129" t="str">
        <f t="shared" si="2"/>
        <v/>
      </c>
      <c r="FU2" s="129" t="str">
        <f t="shared" si="2"/>
        <v/>
      </c>
      <c r="FV2" s="129" t="str">
        <f t="shared" si="2"/>
        <v/>
      </c>
      <c r="FW2" s="129" t="str">
        <f t="shared" si="2"/>
        <v/>
      </c>
      <c r="FX2" s="129" t="str">
        <f t="shared" si="2"/>
        <v/>
      </c>
      <c r="FY2" s="129" t="str">
        <f t="shared" si="2"/>
        <v/>
      </c>
      <c r="FZ2" s="129" t="str">
        <f t="shared" si="2"/>
        <v/>
      </c>
      <c r="GA2" s="129" t="str">
        <f t="shared" si="2"/>
        <v/>
      </c>
      <c r="GB2" s="129" t="str">
        <f t="shared" si="2"/>
        <v/>
      </c>
      <c r="GC2" s="129" t="str">
        <f t="shared" si="2"/>
        <v/>
      </c>
      <c r="GD2" s="129" t="str">
        <f t="shared" si="2"/>
        <v/>
      </c>
      <c r="GE2" s="129" t="str">
        <f t="shared" si="2"/>
        <v/>
      </c>
      <c r="GF2" s="129" t="str">
        <f t="shared" si="2"/>
        <v/>
      </c>
      <c r="GG2" s="129" t="str">
        <f t="shared" si="2"/>
        <v/>
      </c>
      <c r="GH2" s="129" t="str">
        <f t="shared" si="2"/>
        <v/>
      </c>
      <c r="GI2" s="129" t="str">
        <f t="shared" si="2"/>
        <v/>
      </c>
      <c r="GJ2" s="129" t="str">
        <f t="shared" si="2"/>
        <v/>
      </c>
      <c r="GK2" s="129" t="str">
        <f t="shared" si="2"/>
        <v/>
      </c>
      <c r="GL2" s="129" t="str">
        <f t="shared" si="2"/>
        <v/>
      </c>
      <c r="GM2" s="129" t="str">
        <f t="shared" si="2"/>
        <v/>
      </c>
      <c r="GN2" s="129" t="str">
        <f t="shared" si="2"/>
        <v/>
      </c>
      <c r="GO2" s="129" t="str">
        <f t="shared" si="2"/>
        <v/>
      </c>
      <c r="GP2" s="129" t="str">
        <f t="shared" si="2"/>
        <v/>
      </c>
      <c r="GQ2" s="129" t="str">
        <f t="shared" si="2"/>
        <v/>
      </c>
      <c r="GR2" s="129" t="str">
        <f t="shared" si="2"/>
        <v/>
      </c>
      <c r="GS2" s="129" t="str">
        <f t="shared" si="2"/>
        <v/>
      </c>
      <c r="GT2" s="129" t="str">
        <f t="shared" si="2"/>
        <v/>
      </c>
      <c r="GU2" s="129" t="str">
        <f t="shared" si="2"/>
        <v/>
      </c>
      <c r="GV2" s="129" t="str">
        <f t="shared" si="2"/>
        <v/>
      </c>
      <c r="GW2" s="129" t="str">
        <f t="shared" si="2"/>
        <v/>
      </c>
      <c r="GX2" s="129" t="str">
        <f t="shared" si="2"/>
        <v/>
      </c>
      <c r="GY2" s="129" t="str">
        <f t="shared" si="2"/>
        <v/>
      </c>
      <c r="GZ2" s="129" t="str">
        <f t="shared" si="2"/>
        <v/>
      </c>
      <c r="HA2" s="129" t="str">
        <f t="shared" si="2"/>
        <v/>
      </c>
      <c r="HB2" s="129" t="str">
        <f t="shared" si="2"/>
        <v/>
      </c>
      <c r="HC2" s="129" t="str">
        <f t="shared" si="2"/>
        <v/>
      </c>
      <c r="HD2" s="129" t="str">
        <f t="shared" si="2"/>
        <v/>
      </c>
      <c r="HE2" s="129" t="str">
        <f t="shared" si="2"/>
        <v/>
      </c>
      <c r="HF2" s="129" t="str">
        <f t="shared" si="2"/>
        <v/>
      </c>
      <c r="HG2" s="129" t="str">
        <f t="shared" si="2"/>
        <v/>
      </c>
      <c r="HH2" s="129" t="str">
        <f t="shared" si="2"/>
        <v/>
      </c>
      <c r="HI2" s="129" t="str">
        <f t="shared" si="2"/>
        <v/>
      </c>
      <c r="HJ2" s="129" t="str">
        <f t="shared" si="2"/>
        <v/>
      </c>
      <c r="HK2" s="129" t="str">
        <f t="shared" si="2"/>
        <v/>
      </c>
      <c r="HL2" s="129" t="str">
        <f t="shared" si="2"/>
        <v/>
      </c>
      <c r="HM2" s="129" t="str">
        <f t="shared" si="2"/>
        <v/>
      </c>
      <c r="HN2" s="129" t="str">
        <f t="shared" si="2"/>
        <v/>
      </c>
      <c r="HO2" s="129" t="str">
        <f t="shared" si="2"/>
        <v/>
      </c>
      <c r="HP2" s="129" t="str">
        <f t="shared" si="2"/>
        <v/>
      </c>
      <c r="HQ2" s="129" t="str">
        <f t="shared" si="2"/>
        <v/>
      </c>
      <c r="HR2" s="129" t="str">
        <f t="shared" si="2"/>
        <v/>
      </c>
      <c r="HS2" s="129" t="str">
        <f t="shared" si="2"/>
        <v/>
      </c>
      <c r="HT2" s="129" t="str">
        <f t="shared" si="2"/>
        <v/>
      </c>
      <c r="HU2" s="129" t="str">
        <f t="shared" ref="HU2:IK2" si="3">IF(HU3="","",HT2+1)</f>
        <v/>
      </c>
      <c r="HV2" s="129" t="str">
        <f t="shared" si="3"/>
        <v/>
      </c>
      <c r="HW2" s="129" t="str">
        <f t="shared" si="3"/>
        <v/>
      </c>
      <c r="HX2" s="129" t="str">
        <f t="shared" si="3"/>
        <v/>
      </c>
      <c r="HY2" s="129" t="str">
        <f t="shared" si="3"/>
        <v/>
      </c>
      <c r="HZ2" s="129" t="str">
        <f t="shared" si="3"/>
        <v/>
      </c>
      <c r="IA2" s="129" t="str">
        <f t="shared" si="3"/>
        <v/>
      </c>
      <c r="IB2" s="129" t="str">
        <f t="shared" si="3"/>
        <v/>
      </c>
      <c r="IC2" s="129" t="str">
        <f t="shared" si="3"/>
        <v/>
      </c>
      <c r="ID2" s="129" t="str">
        <f t="shared" si="3"/>
        <v/>
      </c>
      <c r="IE2" s="129" t="str">
        <f t="shared" si="3"/>
        <v/>
      </c>
      <c r="IF2" s="129" t="str">
        <f t="shared" si="3"/>
        <v/>
      </c>
      <c r="IG2" s="129" t="str">
        <f t="shared" si="3"/>
        <v/>
      </c>
      <c r="IH2" s="129" t="str">
        <f t="shared" si="3"/>
        <v/>
      </c>
      <c r="II2" s="129" t="str">
        <f t="shared" si="3"/>
        <v/>
      </c>
      <c r="IJ2" s="129" t="str">
        <f t="shared" si="3"/>
        <v/>
      </c>
      <c r="IK2" s="129" t="str">
        <f t="shared" si="3"/>
        <v/>
      </c>
    </row>
    <row r="3" spans="1:245" s="135" customFormat="1" x14ac:dyDescent="0.2">
      <c r="A3" s="131" t="s">
        <v>133</v>
      </c>
      <c r="B3" s="132"/>
      <c r="C3" s="132"/>
      <c r="D3" s="133"/>
      <c r="E3" s="133"/>
      <c r="F3" s="134"/>
      <c r="G3" s="132"/>
      <c r="H3" s="132"/>
      <c r="I3" s="132"/>
      <c r="J3" s="132"/>
      <c r="K3" s="133"/>
      <c r="L3" s="133"/>
      <c r="M3" s="133"/>
      <c r="N3" s="133"/>
      <c r="O3" s="133"/>
      <c r="P3" s="133"/>
      <c r="Q3" s="133"/>
      <c r="R3" s="133"/>
      <c r="S3" s="133"/>
      <c r="T3" s="133"/>
      <c r="U3" s="133"/>
      <c r="V3" s="133"/>
      <c r="W3" s="133"/>
      <c r="X3" s="133"/>
      <c r="Y3" s="133"/>
      <c r="Z3" s="133"/>
      <c r="AA3" s="133"/>
      <c r="AB3" s="133"/>
      <c r="AC3" s="133"/>
      <c r="AD3" s="133"/>
      <c r="AE3" s="133"/>
      <c r="AF3" s="133"/>
      <c r="AG3" s="133"/>
      <c r="AH3" s="133"/>
      <c r="AI3" s="133"/>
      <c r="GC3" s="136"/>
      <c r="GD3" s="136"/>
      <c r="GE3" s="136"/>
      <c r="GF3" s="136"/>
      <c r="GG3" s="136"/>
      <c r="GH3" s="136"/>
      <c r="GI3" s="136"/>
      <c r="GJ3" s="136"/>
      <c r="GK3" s="136"/>
      <c r="GL3" s="136"/>
      <c r="GM3" s="136"/>
      <c r="GN3" s="136"/>
      <c r="GO3" s="136"/>
      <c r="GP3" s="136"/>
      <c r="GQ3" s="136"/>
      <c r="GR3" s="136"/>
      <c r="GS3" s="136"/>
      <c r="GT3" s="136"/>
      <c r="GU3" s="136"/>
      <c r="GV3" s="136"/>
      <c r="GW3" s="136"/>
      <c r="GX3" s="136"/>
      <c r="GY3" s="136"/>
      <c r="GZ3" s="136"/>
      <c r="HA3" s="136"/>
      <c r="HB3" s="136"/>
    </row>
    <row r="4" spans="1:245" s="135" customFormat="1" ht="38.25" x14ac:dyDescent="0.2">
      <c r="A4" s="131" t="s">
        <v>134</v>
      </c>
      <c r="B4" s="132" t="s">
        <v>566</v>
      </c>
      <c r="C4" s="132" t="s">
        <v>567</v>
      </c>
      <c r="D4" s="132" t="s">
        <v>568</v>
      </c>
      <c r="E4" s="132"/>
      <c r="F4" s="134"/>
      <c r="G4" s="132"/>
      <c r="H4" s="132"/>
      <c r="I4" s="132"/>
      <c r="J4" s="132"/>
      <c r="K4" s="133"/>
      <c r="L4" s="132"/>
      <c r="M4" s="132"/>
      <c r="N4" s="132"/>
      <c r="O4" s="133"/>
      <c r="P4" s="133"/>
      <c r="Q4" s="132"/>
      <c r="R4" s="132"/>
      <c r="S4" s="132"/>
      <c r="T4" s="132"/>
      <c r="U4" s="132"/>
      <c r="V4" s="132"/>
      <c r="W4" s="132"/>
      <c r="X4" s="137"/>
      <c r="Y4" s="132"/>
      <c r="Z4" s="133"/>
      <c r="AA4" s="132"/>
      <c r="AB4" s="132"/>
      <c r="AC4" s="133"/>
      <c r="AD4" s="133"/>
      <c r="AE4" s="133"/>
      <c r="AF4" s="133"/>
      <c r="AG4" s="133"/>
      <c r="AH4" s="133"/>
      <c r="AI4" s="133"/>
      <c r="AQ4" s="138"/>
      <c r="AR4" s="138"/>
      <c r="AS4" s="138"/>
      <c r="AT4" s="138"/>
      <c r="AU4" s="138"/>
      <c r="AV4" s="138"/>
      <c r="AW4" s="138"/>
      <c r="GA4" s="136"/>
      <c r="GC4" s="136"/>
      <c r="GD4" s="136"/>
      <c r="GE4" s="136"/>
      <c r="GF4" s="136"/>
      <c r="GG4" s="136"/>
      <c r="GH4" s="136"/>
      <c r="GI4" s="136"/>
      <c r="GJ4" s="136"/>
      <c r="GK4" s="136"/>
      <c r="GL4" s="136"/>
      <c r="GM4" s="136"/>
      <c r="GN4" s="136"/>
      <c r="GO4" s="136"/>
      <c r="GP4" s="136"/>
      <c r="GQ4" s="136"/>
      <c r="GR4" s="136"/>
      <c r="GS4" s="136"/>
      <c r="GT4" s="136"/>
      <c r="GU4" s="136"/>
      <c r="GV4" s="136"/>
      <c r="GW4" s="136"/>
      <c r="GX4" s="136"/>
      <c r="GY4" s="136"/>
      <c r="GZ4" s="136"/>
      <c r="HA4" s="136"/>
      <c r="HB4" s="136"/>
    </row>
    <row r="5" spans="1:245" s="143" customFormat="1" x14ac:dyDescent="0.2">
      <c r="A5" s="139" t="s">
        <v>135</v>
      </c>
      <c r="B5" s="140" t="s">
        <v>569</v>
      </c>
      <c r="C5" s="140" t="s">
        <v>570</v>
      </c>
      <c r="D5" s="140" t="s">
        <v>571</v>
      </c>
      <c r="E5" s="141"/>
      <c r="F5" s="142"/>
      <c r="G5" s="140"/>
      <c r="H5" s="140"/>
      <c r="I5" s="140"/>
      <c r="J5" s="140"/>
      <c r="K5" s="140"/>
      <c r="L5" s="141"/>
      <c r="M5" s="140"/>
      <c r="N5" s="141"/>
      <c r="O5" s="141"/>
      <c r="P5" s="141"/>
      <c r="Q5" s="140"/>
      <c r="R5" s="141"/>
      <c r="S5" s="140"/>
      <c r="T5" s="141"/>
      <c r="U5" s="140"/>
      <c r="V5" s="141"/>
      <c r="W5" s="140"/>
      <c r="X5" s="141"/>
      <c r="Y5" s="140"/>
      <c r="Z5" s="140"/>
      <c r="AA5" s="141"/>
      <c r="AB5" s="141"/>
      <c r="AC5" s="141"/>
      <c r="AD5" s="141"/>
      <c r="AE5" s="141"/>
      <c r="AF5" s="141"/>
      <c r="AG5" s="141"/>
      <c r="AH5" s="141"/>
      <c r="AI5" s="141"/>
      <c r="DO5" s="144"/>
      <c r="GC5" s="145"/>
      <c r="GD5" s="145"/>
      <c r="GE5" s="145"/>
      <c r="GF5" s="145"/>
      <c r="GG5" s="145"/>
      <c r="GH5" s="145"/>
      <c r="GI5" s="145"/>
      <c r="GJ5" s="145"/>
      <c r="GK5" s="145"/>
      <c r="GL5" s="145"/>
      <c r="GM5" s="145"/>
      <c r="GN5" s="145"/>
      <c r="GO5" s="145"/>
      <c r="GP5" s="145"/>
      <c r="GQ5" s="145"/>
      <c r="GR5" s="145"/>
      <c r="GS5" s="145"/>
      <c r="GT5" s="145"/>
      <c r="GU5" s="145"/>
      <c r="GV5" s="145"/>
      <c r="GW5" s="146"/>
      <c r="GX5" s="145"/>
      <c r="GY5" s="145"/>
      <c r="GZ5" s="145"/>
      <c r="HA5" s="145"/>
      <c r="HB5" s="145"/>
    </row>
    <row r="6" spans="1:245" s="143" customFormat="1" ht="25.5" x14ac:dyDescent="0.2">
      <c r="A6" s="139" t="s">
        <v>136</v>
      </c>
      <c r="B6" s="140" t="s">
        <v>572</v>
      </c>
      <c r="C6" s="140" t="s">
        <v>573</v>
      </c>
      <c r="D6" s="141" t="s">
        <v>574</v>
      </c>
      <c r="E6" s="141"/>
      <c r="F6" s="142"/>
      <c r="G6" s="140"/>
      <c r="H6" s="140"/>
      <c r="I6" s="140"/>
      <c r="J6" s="140"/>
      <c r="K6" s="141"/>
      <c r="L6" s="141"/>
      <c r="M6" s="141"/>
      <c r="N6" s="141"/>
      <c r="O6" s="141"/>
      <c r="P6" s="141"/>
      <c r="Q6" s="141"/>
      <c r="R6" s="141"/>
      <c r="S6" s="141"/>
      <c r="T6" s="141"/>
      <c r="U6" s="141"/>
      <c r="V6" s="141"/>
      <c r="W6" s="141"/>
      <c r="X6" s="141"/>
      <c r="Y6" s="141"/>
      <c r="Z6" s="141"/>
      <c r="AA6" s="141"/>
      <c r="AB6" s="141"/>
      <c r="AC6" s="141"/>
      <c r="AD6" s="141"/>
      <c r="AE6" s="141"/>
      <c r="AF6" s="141"/>
      <c r="AG6" s="141"/>
      <c r="AH6" s="141"/>
      <c r="AI6" s="141"/>
      <c r="GC6" s="145"/>
      <c r="GD6" s="145"/>
      <c r="GE6" s="145"/>
      <c r="GF6" s="145"/>
      <c r="GG6" s="145"/>
      <c r="GH6" s="145"/>
      <c r="GI6" s="145"/>
      <c r="GJ6" s="145"/>
      <c r="GK6" s="145"/>
      <c r="GL6" s="145"/>
      <c r="GM6" s="145"/>
      <c r="GN6" s="145"/>
      <c r="GO6" s="145"/>
      <c r="GP6" s="145"/>
      <c r="GQ6" s="145"/>
      <c r="GR6" s="145"/>
      <c r="GS6" s="145"/>
      <c r="GT6" s="145"/>
      <c r="GU6" s="145"/>
      <c r="GV6" s="145"/>
      <c r="GW6" s="145"/>
      <c r="GX6" s="145"/>
      <c r="GY6" s="145"/>
      <c r="GZ6" s="145"/>
      <c r="HA6" s="145"/>
      <c r="HB6" s="145"/>
    </row>
    <row r="7" spans="1:245" s="150" customFormat="1" x14ac:dyDescent="0.2">
      <c r="A7" s="131" t="s">
        <v>137</v>
      </c>
      <c r="B7" s="147" t="s">
        <v>575</v>
      </c>
      <c r="C7" s="147" t="s">
        <v>576</v>
      </c>
      <c r="D7" s="147" t="s">
        <v>577</v>
      </c>
      <c r="E7" s="148"/>
      <c r="F7" s="149"/>
      <c r="G7" s="147"/>
      <c r="H7" s="147"/>
      <c r="I7" s="147"/>
      <c r="J7" s="147"/>
      <c r="K7" s="148"/>
      <c r="L7" s="148"/>
      <c r="M7" s="147"/>
      <c r="N7" s="148"/>
      <c r="O7" s="148"/>
      <c r="P7" s="148"/>
      <c r="Q7" s="147"/>
      <c r="R7" s="148"/>
      <c r="S7" s="147"/>
      <c r="T7" s="148"/>
      <c r="U7" s="148"/>
      <c r="V7" s="148"/>
      <c r="W7" s="148"/>
      <c r="X7" s="148"/>
      <c r="Y7" s="148"/>
      <c r="Z7" s="148"/>
      <c r="AA7" s="148"/>
      <c r="AB7" s="148"/>
      <c r="AC7" s="148"/>
      <c r="AD7" s="148"/>
      <c r="AE7" s="148"/>
      <c r="AF7" s="148"/>
      <c r="AG7" s="148"/>
      <c r="AH7" s="148"/>
      <c r="AI7" s="148"/>
      <c r="GC7" s="151"/>
      <c r="GD7" s="151"/>
      <c r="GE7" s="151"/>
      <c r="GF7" s="151"/>
      <c r="GG7" s="151"/>
      <c r="GH7" s="151"/>
      <c r="GI7" s="151"/>
      <c r="GJ7" s="151"/>
      <c r="GK7" s="151"/>
      <c r="GL7" s="151"/>
      <c r="GM7" s="151"/>
      <c r="GN7" s="151"/>
      <c r="GO7" s="151"/>
      <c r="GP7" s="151"/>
      <c r="GQ7" s="151"/>
      <c r="GR7" s="151"/>
      <c r="GS7" s="151"/>
      <c r="GT7" s="151"/>
      <c r="GU7" s="151"/>
      <c r="GV7" s="151"/>
      <c r="GW7" s="151"/>
      <c r="GX7" s="151"/>
      <c r="GY7" s="151"/>
      <c r="GZ7" s="151"/>
      <c r="HA7" s="151"/>
      <c r="HB7" s="151"/>
    </row>
    <row r="8" spans="1:245" s="150" customFormat="1" x14ac:dyDescent="0.2">
      <c r="A8" s="131" t="s">
        <v>138</v>
      </c>
      <c r="B8" s="147"/>
      <c r="C8" s="147"/>
      <c r="D8" s="148"/>
      <c r="E8" s="148"/>
      <c r="F8" s="149"/>
      <c r="G8" s="147"/>
      <c r="H8" s="147"/>
      <c r="I8" s="147"/>
      <c r="J8" s="147"/>
      <c r="K8" s="148"/>
      <c r="L8" s="148"/>
      <c r="M8" s="148"/>
      <c r="N8" s="147"/>
      <c r="O8" s="148"/>
      <c r="P8" s="148"/>
      <c r="Q8" s="148"/>
      <c r="R8" s="148"/>
      <c r="S8" s="147"/>
      <c r="T8" s="148"/>
      <c r="U8" s="148"/>
      <c r="V8" s="148"/>
      <c r="W8" s="148"/>
      <c r="X8" s="148"/>
      <c r="Y8" s="148"/>
      <c r="Z8" s="148"/>
      <c r="AA8" s="148"/>
      <c r="AB8" s="148"/>
      <c r="AC8" s="148"/>
      <c r="AD8" s="148"/>
      <c r="AE8" s="148"/>
      <c r="AF8" s="148"/>
      <c r="AG8" s="148"/>
      <c r="AH8" s="148"/>
      <c r="AI8" s="148"/>
      <c r="GC8" s="151"/>
      <c r="GD8" s="151"/>
      <c r="GE8" s="151"/>
      <c r="GF8" s="151"/>
      <c r="GG8" s="151"/>
      <c r="GH8" s="151"/>
      <c r="GI8" s="151"/>
      <c r="GJ8" s="151"/>
      <c r="GK8" s="151"/>
      <c r="GL8" s="151"/>
      <c r="GM8" s="151"/>
      <c r="GN8" s="151"/>
      <c r="GO8" s="151"/>
      <c r="GP8" s="151"/>
      <c r="GQ8" s="151"/>
      <c r="GR8" s="151"/>
      <c r="GS8" s="151"/>
      <c r="GT8" s="151"/>
      <c r="GU8" s="151"/>
      <c r="GV8" s="151"/>
      <c r="GW8" s="151"/>
      <c r="GX8" s="151"/>
      <c r="GY8" s="151"/>
      <c r="GZ8" s="151"/>
      <c r="HA8" s="151"/>
      <c r="HB8" s="151"/>
    </row>
    <row r="9" spans="1:245" s="143" customFormat="1" x14ac:dyDescent="0.2">
      <c r="A9" s="139" t="s">
        <v>139</v>
      </c>
      <c r="B9" s="140"/>
      <c r="C9" s="152"/>
      <c r="D9" s="152"/>
      <c r="E9" s="141"/>
      <c r="F9" s="142"/>
      <c r="G9" s="140"/>
      <c r="H9" s="140"/>
      <c r="I9" s="140"/>
      <c r="J9" s="140"/>
      <c r="K9" s="141"/>
      <c r="L9" s="140"/>
      <c r="M9" s="140"/>
      <c r="N9" s="141"/>
      <c r="O9" s="141"/>
      <c r="P9" s="141"/>
      <c r="Q9" s="152"/>
      <c r="R9" s="141"/>
      <c r="S9" s="140"/>
      <c r="T9" s="140"/>
      <c r="U9" s="140"/>
      <c r="V9" s="141"/>
      <c r="W9" s="141"/>
      <c r="X9" s="141"/>
      <c r="Y9" s="141"/>
      <c r="Z9" s="141"/>
      <c r="AA9" s="141"/>
      <c r="AB9" s="141"/>
      <c r="AC9" s="141"/>
      <c r="AD9" s="141"/>
      <c r="AE9" s="141"/>
      <c r="AF9" s="141"/>
      <c r="AG9" s="141"/>
      <c r="AH9" s="141"/>
      <c r="AI9" s="141"/>
      <c r="AY9" s="144"/>
      <c r="GC9" s="145"/>
      <c r="GD9" s="145"/>
      <c r="GE9" s="145"/>
      <c r="GF9" s="145"/>
      <c r="GG9" s="145"/>
      <c r="GH9" s="145"/>
      <c r="GI9" s="145"/>
      <c r="GJ9" s="145"/>
      <c r="GK9" s="145"/>
      <c r="GL9" s="145"/>
      <c r="GM9" s="145"/>
      <c r="GN9" s="145"/>
      <c r="GO9" s="145"/>
      <c r="GP9" s="145"/>
      <c r="GQ9" s="145"/>
      <c r="GR9" s="145"/>
      <c r="GS9" s="145"/>
      <c r="GT9" s="145"/>
      <c r="GU9" s="145"/>
      <c r="GV9" s="145"/>
      <c r="GW9" s="145"/>
      <c r="GX9" s="145"/>
      <c r="GY9" s="145"/>
      <c r="GZ9" s="145"/>
      <c r="HA9" s="145"/>
      <c r="HB9" s="145"/>
    </row>
    <row r="10" spans="1:245" s="143" customFormat="1" x14ac:dyDescent="0.2">
      <c r="A10" s="139" t="s">
        <v>140</v>
      </c>
      <c r="B10" s="140"/>
      <c r="C10" s="140"/>
      <c r="D10" s="140"/>
      <c r="E10" s="141"/>
      <c r="F10" s="142"/>
      <c r="G10" s="140"/>
      <c r="H10" s="140"/>
      <c r="I10" s="140"/>
      <c r="J10" s="140"/>
      <c r="K10" s="141"/>
      <c r="L10" s="141"/>
      <c r="M10" s="141"/>
      <c r="N10" s="141"/>
      <c r="O10" s="141"/>
      <c r="P10" s="141"/>
      <c r="Q10" s="140"/>
      <c r="R10" s="141"/>
      <c r="S10" s="141"/>
      <c r="T10" s="141"/>
      <c r="U10" s="141"/>
      <c r="V10" s="141"/>
      <c r="W10" s="141"/>
      <c r="X10" s="141"/>
      <c r="Y10" s="141"/>
      <c r="Z10" s="141"/>
      <c r="AA10" s="141"/>
      <c r="AB10" s="141"/>
      <c r="AC10" s="141"/>
      <c r="AD10" s="141"/>
      <c r="AE10" s="141"/>
      <c r="AF10" s="141"/>
      <c r="AG10" s="141"/>
      <c r="AH10" s="141"/>
      <c r="AI10" s="141"/>
      <c r="GC10" s="145"/>
      <c r="GD10" s="145"/>
      <c r="GE10" s="145"/>
      <c r="GF10" s="145"/>
      <c r="GG10" s="145"/>
      <c r="GH10" s="145"/>
      <c r="GI10" s="145"/>
      <c r="GJ10" s="145"/>
      <c r="GK10" s="145"/>
      <c r="GL10" s="145"/>
      <c r="GM10" s="145"/>
      <c r="GN10" s="145"/>
      <c r="GO10" s="145"/>
      <c r="GP10" s="145"/>
      <c r="GQ10" s="145"/>
      <c r="GR10" s="145"/>
      <c r="GS10" s="145"/>
      <c r="GT10" s="145"/>
      <c r="GU10" s="145"/>
      <c r="GV10" s="145"/>
      <c r="GW10" s="145"/>
      <c r="GX10" s="145"/>
      <c r="GY10" s="145"/>
      <c r="GZ10" s="145"/>
      <c r="HA10" s="145"/>
      <c r="HB10" s="145"/>
    </row>
    <row r="11" spans="1:245" s="150" customFormat="1" x14ac:dyDescent="0.2">
      <c r="A11" s="131" t="s">
        <v>141</v>
      </c>
      <c r="B11" s="147"/>
      <c r="C11" s="147"/>
      <c r="D11" s="148"/>
      <c r="E11" s="148"/>
      <c r="F11" s="149"/>
      <c r="G11" s="147"/>
      <c r="H11" s="147"/>
      <c r="I11" s="147"/>
      <c r="J11" s="147"/>
      <c r="K11" s="148"/>
      <c r="L11" s="148"/>
      <c r="M11" s="148"/>
      <c r="N11" s="148"/>
      <c r="O11" s="148"/>
      <c r="P11" s="148"/>
      <c r="Q11" s="148"/>
      <c r="R11" s="148"/>
      <c r="S11" s="147"/>
      <c r="T11" s="148"/>
      <c r="U11" s="148"/>
      <c r="V11" s="148"/>
      <c r="W11" s="148"/>
      <c r="X11" s="147"/>
      <c r="Y11" s="148"/>
      <c r="Z11" s="148"/>
      <c r="AA11" s="148"/>
      <c r="AB11" s="148"/>
      <c r="AC11" s="148"/>
      <c r="AD11" s="148"/>
      <c r="AE11" s="148"/>
      <c r="AF11" s="148"/>
      <c r="AG11" s="148"/>
      <c r="AH11" s="148"/>
      <c r="AI11" s="148"/>
      <c r="GC11" s="151"/>
      <c r="GD11" s="151"/>
      <c r="GE11" s="151"/>
      <c r="GF11" s="151"/>
      <c r="GG11" s="151"/>
      <c r="GH11" s="151"/>
      <c r="GI11" s="151"/>
      <c r="GJ11" s="151"/>
      <c r="GK11" s="151"/>
      <c r="GL11" s="151"/>
      <c r="GM11" s="151"/>
      <c r="GN11" s="151"/>
      <c r="GO11" s="151"/>
      <c r="GP11" s="151"/>
      <c r="GQ11" s="151"/>
      <c r="GR11" s="151"/>
      <c r="GS11" s="151"/>
      <c r="GT11" s="151"/>
      <c r="GU11" s="151"/>
      <c r="GV11" s="151"/>
      <c r="GW11" s="151"/>
      <c r="GX11" s="151"/>
      <c r="GY11" s="151"/>
      <c r="GZ11" s="151"/>
      <c r="HA11" s="151"/>
      <c r="HB11" s="151"/>
    </row>
    <row r="12" spans="1:245" s="150" customFormat="1" ht="25.5" x14ac:dyDescent="0.2">
      <c r="A12" s="131" t="s">
        <v>142</v>
      </c>
      <c r="B12" s="147"/>
      <c r="C12" s="147"/>
      <c r="D12" s="148"/>
      <c r="E12" s="148"/>
      <c r="F12" s="149"/>
      <c r="G12" s="147"/>
      <c r="H12" s="147"/>
      <c r="I12" s="147"/>
      <c r="J12" s="147"/>
      <c r="K12" s="148"/>
      <c r="L12" s="148"/>
      <c r="M12" s="148"/>
      <c r="N12" s="148"/>
      <c r="O12" s="148"/>
      <c r="P12" s="148"/>
      <c r="Q12" s="148"/>
      <c r="R12" s="148"/>
      <c r="S12" s="147"/>
      <c r="T12" s="148"/>
      <c r="U12" s="148"/>
      <c r="V12" s="148"/>
      <c r="W12" s="148"/>
      <c r="X12" s="147"/>
      <c r="Y12" s="148"/>
      <c r="Z12" s="148"/>
      <c r="AA12" s="148"/>
      <c r="AB12" s="148"/>
      <c r="AC12" s="148"/>
      <c r="AD12" s="148"/>
      <c r="AE12" s="148"/>
      <c r="AF12" s="148"/>
      <c r="AG12" s="148"/>
      <c r="AH12" s="148"/>
      <c r="AI12" s="148"/>
      <c r="GC12" s="151"/>
      <c r="GD12" s="151"/>
      <c r="GE12" s="151"/>
      <c r="GF12" s="151"/>
      <c r="GG12" s="151"/>
      <c r="GH12" s="151"/>
      <c r="GI12" s="151"/>
      <c r="GJ12" s="151"/>
      <c r="GK12" s="151"/>
      <c r="GL12" s="151"/>
      <c r="GM12" s="151"/>
      <c r="GN12" s="151"/>
      <c r="GO12" s="151"/>
      <c r="GP12" s="151"/>
      <c r="GQ12" s="151"/>
      <c r="GR12" s="151"/>
      <c r="GS12" s="151"/>
      <c r="GT12" s="151"/>
      <c r="GU12" s="151"/>
      <c r="GV12" s="151"/>
      <c r="GW12" s="151"/>
      <c r="GX12" s="151"/>
      <c r="GY12" s="151"/>
      <c r="GZ12" s="151"/>
      <c r="HA12" s="151"/>
      <c r="HB12" s="151"/>
    </row>
    <row r="13" spans="1:245" s="143" customFormat="1" x14ac:dyDescent="0.2">
      <c r="A13" s="139" t="s">
        <v>143</v>
      </c>
      <c r="B13" s="140"/>
      <c r="C13" s="140"/>
      <c r="D13" s="141"/>
      <c r="E13" s="141"/>
      <c r="F13" s="142"/>
      <c r="G13" s="140"/>
      <c r="H13" s="140"/>
      <c r="I13" s="140"/>
      <c r="J13" s="140"/>
      <c r="K13" s="141"/>
      <c r="L13" s="141"/>
      <c r="M13" s="141"/>
      <c r="N13" s="141"/>
      <c r="O13" s="141"/>
      <c r="P13" s="141"/>
      <c r="Q13" s="141"/>
      <c r="R13" s="141"/>
      <c r="S13" s="141"/>
      <c r="T13" s="141"/>
      <c r="U13" s="141"/>
      <c r="V13" s="141"/>
      <c r="W13" s="141"/>
      <c r="X13" s="141"/>
      <c r="Y13" s="141"/>
      <c r="Z13" s="141"/>
      <c r="AA13" s="141"/>
      <c r="AB13" s="141"/>
      <c r="AC13" s="141"/>
      <c r="AD13" s="141"/>
      <c r="AE13" s="141"/>
      <c r="AF13" s="141"/>
      <c r="AG13" s="141"/>
      <c r="AH13" s="141"/>
      <c r="AI13" s="141"/>
      <c r="GC13" s="145"/>
      <c r="GD13" s="145"/>
      <c r="GE13" s="145"/>
      <c r="GF13" s="145"/>
      <c r="GG13" s="145"/>
      <c r="GH13" s="145"/>
      <c r="GI13" s="145"/>
      <c r="GJ13" s="145"/>
      <c r="GK13" s="145"/>
      <c r="GL13" s="145"/>
      <c r="GM13" s="145"/>
      <c r="GN13" s="145"/>
      <c r="GO13" s="145"/>
      <c r="GP13" s="145"/>
      <c r="GQ13" s="145"/>
      <c r="GR13" s="145"/>
      <c r="GS13" s="145"/>
      <c r="GT13" s="145"/>
      <c r="GU13" s="145"/>
      <c r="GV13" s="145"/>
      <c r="GW13" s="145"/>
      <c r="GX13" s="145"/>
      <c r="GY13" s="145"/>
      <c r="GZ13" s="145"/>
      <c r="HA13" s="145"/>
      <c r="HB13" s="145"/>
    </row>
    <row r="14" spans="1:245" s="143" customFormat="1" x14ac:dyDescent="0.2">
      <c r="A14" s="139" t="s">
        <v>144</v>
      </c>
      <c r="B14" s="140"/>
      <c r="C14" s="140"/>
      <c r="D14" s="141"/>
      <c r="E14" s="141"/>
      <c r="F14" s="142"/>
      <c r="G14" s="140"/>
      <c r="H14" s="140"/>
      <c r="I14" s="140"/>
      <c r="J14" s="140"/>
      <c r="K14" s="141"/>
      <c r="L14" s="141"/>
      <c r="M14" s="141"/>
      <c r="N14" s="140"/>
      <c r="O14" s="141"/>
      <c r="P14" s="141"/>
      <c r="Q14" s="141"/>
      <c r="R14" s="141"/>
      <c r="S14" s="141"/>
      <c r="T14" s="141"/>
      <c r="U14" s="141"/>
      <c r="V14" s="141"/>
      <c r="W14" s="141"/>
      <c r="X14" s="141"/>
      <c r="Y14" s="141"/>
      <c r="Z14" s="141"/>
      <c r="AA14" s="141"/>
      <c r="AB14" s="141"/>
      <c r="AC14" s="141"/>
      <c r="AD14" s="141"/>
      <c r="AE14" s="141"/>
      <c r="AF14" s="141"/>
      <c r="AG14" s="141"/>
      <c r="AH14" s="141"/>
      <c r="AI14" s="141"/>
      <c r="GC14" s="145"/>
      <c r="GD14" s="145"/>
      <c r="GE14" s="145"/>
      <c r="GF14" s="145"/>
      <c r="GG14" s="145"/>
      <c r="GH14" s="145"/>
      <c r="GI14" s="145"/>
      <c r="GJ14" s="145"/>
      <c r="GK14" s="145"/>
      <c r="GL14" s="145"/>
      <c r="GM14" s="145"/>
      <c r="GN14" s="145"/>
      <c r="GO14" s="145"/>
      <c r="GP14" s="145"/>
      <c r="GQ14" s="145"/>
      <c r="GR14" s="145"/>
      <c r="GS14" s="145"/>
      <c r="GT14" s="145"/>
      <c r="GU14" s="145"/>
      <c r="GV14" s="145"/>
      <c r="GW14" s="145"/>
      <c r="GX14" s="145"/>
      <c r="GY14" s="145"/>
      <c r="GZ14" s="145"/>
      <c r="HA14" s="145"/>
      <c r="HB14" s="145"/>
    </row>
    <row r="15" spans="1:245" s="135" customFormat="1" x14ac:dyDescent="0.2">
      <c r="A15" s="131" t="s">
        <v>145</v>
      </c>
      <c r="B15" s="132" t="s">
        <v>578</v>
      </c>
      <c r="C15" s="132"/>
      <c r="D15" s="133"/>
      <c r="E15" s="133"/>
      <c r="F15" s="134"/>
      <c r="G15" s="132"/>
      <c r="H15" s="132"/>
      <c r="I15" s="132"/>
      <c r="J15" s="132"/>
      <c r="K15" s="133"/>
      <c r="L15" s="133"/>
      <c r="M15" s="133"/>
      <c r="N15" s="133"/>
      <c r="O15" s="133"/>
      <c r="P15" s="133"/>
      <c r="Q15" s="133"/>
      <c r="R15" s="133"/>
      <c r="S15" s="133"/>
      <c r="T15" s="133"/>
      <c r="U15" s="133"/>
      <c r="V15" s="133"/>
      <c r="W15" s="133"/>
      <c r="X15" s="133"/>
      <c r="Y15" s="133"/>
      <c r="Z15" s="133"/>
      <c r="AA15" s="133"/>
      <c r="AB15" s="133"/>
      <c r="AC15" s="133"/>
      <c r="AD15" s="133"/>
      <c r="AE15" s="133"/>
      <c r="AF15" s="133"/>
      <c r="AG15" s="133"/>
      <c r="AH15" s="133"/>
      <c r="AI15" s="133"/>
      <c r="GC15" s="136"/>
      <c r="GD15" s="136"/>
      <c r="GE15" s="136"/>
      <c r="GF15" s="136"/>
      <c r="GG15" s="136"/>
      <c r="GH15" s="136"/>
      <c r="GI15" s="136"/>
      <c r="GJ15" s="136"/>
      <c r="GK15" s="136"/>
      <c r="GL15" s="136"/>
      <c r="GM15" s="136"/>
      <c r="GN15" s="136"/>
      <c r="GO15" s="136"/>
      <c r="GP15" s="136"/>
      <c r="GQ15" s="136"/>
      <c r="GR15" s="136"/>
      <c r="GS15" s="136"/>
      <c r="GT15" s="136"/>
      <c r="GU15" s="136"/>
      <c r="GV15" s="136"/>
      <c r="GW15" s="136"/>
      <c r="GX15" s="136"/>
      <c r="GY15" s="136"/>
      <c r="GZ15" s="136"/>
      <c r="HA15" s="136"/>
      <c r="HB15" s="136"/>
    </row>
    <row r="16" spans="1:245" s="150" customFormat="1" x14ac:dyDescent="0.2">
      <c r="A16" s="131" t="s">
        <v>146</v>
      </c>
      <c r="B16" s="147" t="s">
        <v>579</v>
      </c>
      <c r="C16" s="147"/>
      <c r="D16" s="148"/>
      <c r="E16" s="148"/>
      <c r="F16" s="149"/>
      <c r="G16" s="147"/>
      <c r="H16" s="147"/>
      <c r="I16" s="147"/>
      <c r="J16" s="147"/>
      <c r="K16" s="148"/>
      <c r="L16" s="148"/>
      <c r="M16" s="148"/>
      <c r="N16" s="148"/>
      <c r="O16" s="148"/>
      <c r="P16" s="148"/>
      <c r="Q16" s="148"/>
      <c r="R16" s="148"/>
      <c r="S16" s="148"/>
      <c r="T16" s="148"/>
      <c r="U16" s="148"/>
      <c r="V16" s="148"/>
      <c r="W16" s="148"/>
      <c r="X16" s="148"/>
      <c r="Y16" s="148"/>
      <c r="Z16" s="148"/>
      <c r="AA16" s="148"/>
      <c r="AB16" s="148"/>
      <c r="AC16" s="148"/>
      <c r="AD16" s="148"/>
      <c r="AE16" s="148"/>
      <c r="AF16" s="148"/>
      <c r="AG16" s="148"/>
      <c r="AH16" s="148"/>
      <c r="AI16" s="148"/>
      <c r="CC16" s="135"/>
      <c r="GC16" s="151"/>
      <c r="GD16" s="151"/>
      <c r="GE16" s="151"/>
      <c r="GF16" s="151"/>
      <c r="GG16" s="151"/>
      <c r="GH16" s="151"/>
      <c r="GI16" s="151"/>
      <c r="GJ16" s="151"/>
      <c r="GK16" s="151"/>
      <c r="GL16" s="151"/>
      <c r="GM16" s="151"/>
      <c r="GN16" s="151"/>
      <c r="GO16" s="151"/>
      <c r="GP16" s="151"/>
      <c r="GQ16" s="151"/>
      <c r="GR16" s="151"/>
      <c r="GS16" s="151"/>
      <c r="GT16" s="151"/>
      <c r="GU16" s="151"/>
      <c r="GV16" s="151"/>
      <c r="GW16" s="151"/>
      <c r="GX16" s="151"/>
      <c r="GY16" s="151"/>
      <c r="GZ16" s="151"/>
      <c r="HA16" s="151"/>
      <c r="HB16" s="151"/>
    </row>
    <row r="17" spans="1:210" s="156" customFormat="1" x14ac:dyDescent="0.2">
      <c r="A17" s="139" t="s">
        <v>147</v>
      </c>
      <c r="B17" s="153" t="s">
        <v>580</v>
      </c>
      <c r="C17" s="153"/>
      <c r="D17" s="154"/>
      <c r="E17" s="154"/>
      <c r="F17" s="155"/>
      <c r="G17" s="153"/>
      <c r="H17" s="153"/>
      <c r="I17" s="153"/>
      <c r="J17" s="153"/>
      <c r="K17" s="154"/>
      <c r="L17" s="154"/>
      <c r="M17" s="154"/>
      <c r="N17" s="154"/>
      <c r="O17" s="154"/>
      <c r="P17" s="154"/>
      <c r="Q17" s="154"/>
      <c r="R17" s="154"/>
      <c r="S17" s="154"/>
      <c r="T17" s="154"/>
      <c r="U17" s="154"/>
      <c r="V17" s="154"/>
      <c r="W17" s="154"/>
      <c r="X17" s="154"/>
      <c r="Y17" s="154"/>
      <c r="Z17" s="154"/>
      <c r="AA17" s="154"/>
      <c r="AB17" s="154"/>
      <c r="AC17" s="154"/>
      <c r="AD17" s="154"/>
      <c r="AE17" s="154"/>
      <c r="AF17" s="154"/>
      <c r="AG17" s="154"/>
      <c r="AH17" s="154"/>
      <c r="AI17" s="154"/>
      <c r="GC17" s="157"/>
      <c r="GD17" s="157"/>
      <c r="GE17" s="157"/>
      <c r="GF17" s="157"/>
      <c r="GG17" s="157"/>
      <c r="GH17" s="157"/>
      <c r="GI17" s="157"/>
      <c r="GJ17" s="157"/>
      <c r="GK17" s="157"/>
      <c r="GL17" s="157"/>
      <c r="GM17" s="157"/>
      <c r="GN17" s="157"/>
      <c r="GO17" s="157"/>
      <c r="GP17" s="157"/>
      <c r="GQ17" s="157"/>
      <c r="GR17" s="157"/>
      <c r="GS17" s="157"/>
      <c r="GT17" s="157"/>
      <c r="GU17" s="157"/>
      <c r="GV17" s="157"/>
      <c r="GW17" s="157"/>
      <c r="GX17" s="157"/>
      <c r="GY17" s="157"/>
      <c r="GZ17" s="157"/>
      <c r="HA17" s="157"/>
      <c r="HB17" s="157"/>
    </row>
    <row r="18" spans="1:210" s="156" customFormat="1" x14ac:dyDescent="0.2">
      <c r="A18" s="139" t="s">
        <v>148</v>
      </c>
      <c r="B18" s="153"/>
      <c r="C18" s="153"/>
      <c r="D18" s="154"/>
      <c r="E18" s="154"/>
      <c r="F18" s="155"/>
      <c r="G18" s="153"/>
      <c r="H18" s="153"/>
      <c r="I18" s="153"/>
      <c r="J18" s="153"/>
      <c r="K18" s="154"/>
      <c r="L18" s="154"/>
      <c r="M18" s="154"/>
      <c r="N18" s="154"/>
      <c r="O18" s="154"/>
      <c r="P18" s="154"/>
      <c r="Q18" s="154"/>
      <c r="R18" s="154"/>
      <c r="S18" s="154"/>
      <c r="T18" s="154"/>
      <c r="U18" s="154"/>
      <c r="V18" s="154"/>
      <c r="W18" s="154"/>
      <c r="X18" s="158"/>
      <c r="Y18" s="154"/>
      <c r="Z18" s="154"/>
      <c r="AA18" s="154"/>
      <c r="AB18" s="154"/>
      <c r="AC18" s="154"/>
      <c r="AD18" s="154"/>
      <c r="AE18" s="154"/>
      <c r="AF18" s="154"/>
      <c r="AG18" s="154"/>
      <c r="AH18" s="154"/>
      <c r="AI18" s="154"/>
      <c r="GC18" s="157"/>
      <c r="GD18" s="157"/>
      <c r="GE18" s="157"/>
      <c r="GF18" s="157"/>
      <c r="GG18" s="157"/>
      <c r="GH18" s="157"/>
      <c r="GI18" s="157"/>
      <c r="GJ18" s="157"/>
      <c r="GK18" s="157"/>
      <c r="GL18" s="157"/>
      <c r="GM18" s="157"/>
      <c r="GN18" s="157"/>
      <c r="GO18" s="157"/>
      <c r="GP18" s="157"/>
      <c r="GQ18" s="157"/>
      <c r="GR18" s="157"/>
      <c r="GS18" s="157"/>
      <c r="GT18" s="157"/>
      <c r="GU18" s="157"/>
      <c r="GV18" s="157"/>
      <c r="GW18" s="157"/>
      <c r="GX18" s="157"/>
      <c r="GY18" s="157"/>
      <c r="GZ18" s="157"/>
      <c r="HA18" s="157"/>
      <c r="HB18" s="157"/>
    </row>
    <row r="19" spans="1:210" s="135" customFormat="1" x14ac:dyDescent="0.2">
      <c r="A19" s="131" t="s">
        <v>149</v>
      </c>
      <c r="B19" s="132"/>
      <c r="C19" s="132"/>
      <c r="D19" s="133"/>
      <c r="E19" s="133"/>
      <c r="F19" s="134"/>
      <c r="G19" s="132"/>
      <c r="H19" s="132"/>
      <c r="I19" s="132"/>
      <c r="J19" s="132"/>
      <c r="K19" s="133"/>
      <c r="L19" s="133"/>
      <c r="M19" s="133"/>
      <c r="N19" s="133"/>
      <c r="O19" s="133"/>
      <c r="P19" s="133"/>
      <c r="Q19" s="133"/>
      <c r="R19" s="133"/>
      <c r="S19" s="133"/>
      <c r="T19" s="133"/>
      <c r="U19" s="133"/>
      <c r="V19" s="133"/>
      <c r="W19" s="133"/>
      <c r="X19" s="133"/>
      <c r="Y19" s="133"/>
      <c r="Z19" s="133"/>
      <c r="AA19" s="133"/>
      <c r="AB19" s="133"/>
      <c r="AC19" s="133"/>
      <c r="AD19" s="133"/>
      <c r="AE19" s="133"/>
      <c r="AF19" s="133"/>
      <c r="AG19" s="133"/>
      <c r="AH19" s="133"/>
      <c r="AI19" s="133"/>
      <c r="GC19" s="136"/>
      <c r="GD19" s="136"/>
      <c r="GE19" s="136"/>
      <c r="GF19" s="136"/>
      <c r="GG19" s="136"/>
      <c r="GH19" s="136"/>
      <c r="GI19" s="136"/>
      <c r="GJ19" s="136"/>
      <c r="GK19" s="136"/>
      <c r="GL19" s="136"/>
      <c r="GM19" s="136"/>
      <c r="GN19" s="136"/>
      <c r="GO19" s="136"/>
      <c r="GP19" s="136"/>
      <c r="GQ19" s="136"/>
      <c r="GR19" s="136"/>
      <c r="GS19" s="136"/>
      <c r="GT19" s="136"/>
      <c r="GU19" s="136"/>
      <c r="GV19" s="136"/>
      <c r="GW19" s="136"/>
      <c r="GX19" s="136"/>
      <c r="GY19" s="136"/>
      <c r="GZ19" s="136"/>
      <c r="HA19" s="136"/>
      <c r="HB19" s="136"/>
    </row>
    <row r="20" spans="1:210" s="164" customFormat="1" x14ac:dyDescent="0.25">
      <c r="A20" s="159" t="s">
        <v>150</v>
      </c>
      <c r="B20" s="160"/>
      <c r="C20" s="160" t="s">
        <v>151</v>
      </c>
      <c r="D20" s="161"/>
      <c r="E20" s="160"/>
      <c r="F20" s="162"/>
      <c r="G20" s="160"/>
      <c r="H20" s="160"/>
      <c r="I20" s="160"/>
      <c r="J20" s="160"/>
      <c r="K20" s="161"/>
      <c r="L20" s="161"/>
      <c r="M20" s="163"/>
      <c r="N20" s="161"/>
      <c r="P20" s="165"/>
      <c r="Q20" s="161"/>
      <c r="R20" s="161"/>
      <c r="T20" s="161"/>
      <c r="U20" s="161"/>
      <c r="V20" s="161"/>
      <c r="W20" s="161"/>
      <c r="X20" s="161"/>
      <c r="Y20" s="161"/>
      <c r="Z20" s="161"/>
      <c r="AA20" s="165"/>
      <c r="AB20" s="165"/>
      <c r="AC20" s="165"/>
      <c r="AD20" s="165"/>
      <c r="AE20" s="165"/>
      <c r="AF20" s="165"/>
      <c r="AG20" s="165"/>
      <c r="AH20" s="165"/>
      <c r="AI20" s="165"/>
      <c r="AJ20" s="165"/>
      <c r="AK20" s="165"/>
      <c r="AL20" s="165"/>
      <c r="AM20" s="165"/>
      <c r="AN20" s="165"/>
      <c r="AO20" s="165"/>
      <c r="AP20" s="165"/>
      <c r="AQ20" s="165"/>
      <c r="AR20" s="165"/>
      <c r="AS20" s="165"/>
      <c r="AU20" s="165"/>
      <c r="AV20" s="165"/>
      <c r="AW20" s="165"/>
      <c r="AX20" s="165"/>
      <c r="AY20" s="165"/>
      <c r="AZ20" s="165"/>
      <c r="BA20" s="165"/>
      <c r="BB20" s="165"/>
      <c r="BC20" s="165"/>
      <c r="BD20" s="165"/>
      <c r="BE20" s="165"/>
      <c r="BF20" s="165"/>
      <c r="BG20" s="165"/>
      <c r="BH20" s="165"/>
      <c r="BI20" s="165"/>
      <c r="BJ20" s="165"/>
      <c r="BK20" s="165"/>
      <c r="BL20" s="165"/>
      <c r="BM20" s="165"/>
      <c r="BN20" s="165"/>
      <c r="BO20" s="165"/>
      <c r="BX20" s="165"/>
      <c r="BY20" s="165"/>
      <c r="BZ20" s="165"/>
      <c r="CA20" s="165"/>
      <c r="CB20" s="165"/>
      <c r="CC20" s="165"/>
      <c r="CD20" s="165"/>
      <c r="CE20" s="165"/>
      <c r="CF20" s="165"/>
      <c r="CG20" s="165"/>
      <c r="CH20" s="165"/>
      <c r="CI20" s="165"/>
      <c r="CK20" s="165"/>
      <c r="CL20" s="165"/>
      <c r="CN20" s="165"/>
      <c r="CO20" s="165"/>
      <c r="CP20" s="165"/>
      <c r="CQ20" s="165"/>
      <c r="CR20" s="165"/>
      <c r="CS20" s="165"/>
      <c r="CT20" s="165"/>
      <c r="CU20" s="165"/>
      <c r="CW20" s="165"/>
      <c r="CX20" s="165"/>
      <c r="CY20" s="165"/>
      <c r="CZ20" s="165"/>
      <c r="DA20" s="165"/>
      <c r="DB20" s="165"/>
      <c r="DC20" s="165"/>
      <c r="DD20" s="165"/>
      <c r="DE20" s="165"/>
      <c r="DF20" s="165"/>
      <c r="DG20" s="165"/>
      <c r="DH20" s="165"/>
      <c r="DI20" s="165"/>
      <c r="DJ20" s="165"/>
      <c r="DK20" s="165"/>
      <c r="DL20" s="165"/>
      <c r="DM20" s="165"/>
      <c r="DN20" s="165"/>
      <c r="DO20" s="165"/>
      <c r="DP20" s="165"/>
      <c r="DQ20" s="165"/>
      <c r="DR20" s="165"/>
      <c r="DS20" s="165"/>
      <c r="DT20" s="165"/>
      <c r="GC20" s="163"/>
      <c r="GE20" s="163"/>
      <c r="GI20" s="163"/>
      <c r="GJ20" s="163"/>
      <c r="GK20" s="163"/>
      <c r="GM20" s="163"/>
      <c r="GN20" s="163"/>
      <c r="GO20" s="163"/>
      <c r="GP20" s="163"/>
      <c r="GQ20" s="163"/>
      <c r="GR20" s="163"/>
      <c r="GS20" s="163"/>
      <c r="GT20" s="163"/>
      <c r="GU20" s="163"/>
      <c r="GV20" s="163"/>
      <c r="GW20" s="163"/>
      <c r="GX20" s="163"/>
      <c r="GY20" s="163"/>
      <c r="GZ20" s="163"/>
      <c r="HA20" s="163"/>
      <c r="HB20" s="163"/>
    </row>
    <row r="21" spans="1:210" s="147" customFormat="1" ht="25.5" x14ac:dyDescent="0.25">
      <c r="A21" s="166" t="s">
        <v>152</v>
      </c>
      <c r="B21" s="167"/>
      <c r="C21" s="167"/>
      <c r="D21" s="168"/>
      <c r="E21" s="167"/>
      <c r="F21" s="169"/>
      <c r="G21" s="167"/>
      <c r="H21" s="167"/>
      <c r="I21" s="167"/>
      <c r="J21" s="167"/>
      <c r="K21" s="168"/>
      <c r="L21" s="168"/>
      <c r="M21" s="170"/>
      <c r="N21" s="168"/>
      <c r="P21" s="171"/>
      <c r="Q21" s="168"/>
      <c r="R21" s="168"/>
      <c r="T21" s="168"/>
      <c r="U21" s="168"/>
      <c r="V21" s="168"/>
      <c r="W21" s="168"/>
      <c r="X21" s="168"/>
      <c r="Y21" s="168"/>
      <c r="Z21" s="168"/>
      <c r="AA21" s="171"/>
      <c r="AB21" s="171"/>
      <c r="AC21" s="171"/>
      <c r="AD21" s="171"/>
      <c r="AE21" s="171"/>
      <c r="AF21" s="171"/>
      <c r="AG21" s="171"/>
      <c r="AH21" s="171"/>
      <c r="AI21" s="171"/>
      <c r="AJ21" s="171"/>
      <c r="AK21" s="171"/>
      <c r="AL21" s="171"/>
      <c r="AM21" s="171"/>
      <c r="AN21" s="171"/>
      <c r="AO21" s="171"/>
      <c r="AP21" s="171"/>
      <c r="AQ21" s="171"/>
      <c r="AR21" s="171"/>
      <c r="AS21" s="171"/>
      <c r="AU21" s="171"/>
      <c r="AV21" s="171"/>
      <c r="AW21" s="171"/>
      <c r="AX21" s="171"/>
      <c r="AY21" s="171"/>
      <c r="AZ21" s="171"/>
      <c r="BA21" s="171"/>
      <c r="BB21" s="171"/>
      <c r="BC21" s="171"/>
      <c r="BD21" s="171"/>
      <c r="BE21" s="171"/>
      <c r="BF21" s="171"/>
      <c r="BG21" s="171"/>
      <c r="BH21" s="171"/>
      <c r="BI21" s="171"/>
      <c r="BJ21" s="171"/>
      <c r="BK21" s="171"/>
      <c r="BL21" s="171"/>
      <c r="BM21" s="171"/>
      <c r="BN21" s="171"/>
      <c r="BO21" s="171"/>
      <c r="BX21" s="171"/>
      <c r="BY21" s="171"/>
      <c r="BZ21" s="171"/>
      <c r="CA21" s="171"/>
      <c r="CB21" s="171"/>
      <c r="CC21" s="171"/>
      <c r="CD21" s="171"/>
      <c r="CE21" s="171"/>
      <c r="CF21" s="171"/>
      <c r="CG21" s="171"/>
      <c r="CH21" s="171"/>
      <c r="CI21" s="171"/>
      <c r="CK21" s="171"/>
      <c r="CL21" s="171"/>
      <c r="CN21" s="171"/>
      <c r="CO21" s="171"/>
      <c r="CP21" s="171"/>
      <c r="CQ21" s="171"/>
      <c r="CR21" s="171"/>
      <c r="CS21" s="171"/>
      <c r="CT21" s="171"/>
      <c r="CU21" s="171"/>
      <c r="CW21" s="171"/>
      <c r="CX21" s="171"/>
      <c r="CY21" s="171"/>
      <c r="CZ21" s="171"/>
      <c r="DA21" s="171"/>
      <c r="DB21" s="171"/>
      <c r="DC21" s="171"/>
      <c r="DD21" s="171"/>
      <c r="DE21" s="171"/>
      <c r="DF21" s="171"/>
      <c r="DG21" s="171"/>
      <c r="DH21" s="171"/>
      <c r="DI21" s="171"/>
      <c r="DJ21" s="171"/>
      <c r="DK21" s="171"/>
      <c r="DL21" s="171"/>
      <c r="DM21" s="171"/>
      <c r="DN21" s="171"/>
      <c r="DO21" s="171"/>
      <c r="DP21" s="171"/>
      <c r="DQ21" s="171"/>
      <c r="DR21" s="171"/>
      <c r="DS21" s="171"/>
      <c r="DT21" s="171"/>
      <c r="GC21" s="170"/>
      <c r="GE21" s="170"/>
      <c r="GI21" s="170"/>
      <c r="GJ21" s="170"/>
      <c r="GK21" s="170"/>
      <c r="GM21" s="170"/>
      <c r="GN21" s="170"/>
      <c r="GO21" s="170"/>
      <c r="GP21" s="170"/>
      <c r="GQ21" s="170"/>
      <c r="GR21" s="170"/>
      <c r="GS21" s="170"/>
      <c r="GT21" s="170"/>
      <c r="GU21" s="170"/>
      <c r="GV21" s="170"/>
      <c r="GW21" s="170"/>
      <c r="GX21" s="170"/>
      <c r="GY21" s="170"/>
      <c r="GZ21" s="170"/>
      <c r="HA21" s="170"/>
      <c r="HB21" s="170"/>
    </row>
    <row r="22" spans="1:210" s="143" customFormat="1" x14ac:dyDescent="0.2">
      <c r="A22" s="139" t="s">
        <v>153</v>
      </c>
      <c r="B22" s="140"/>
      <c r="C22" s="140"/>
      <c r="D22" s="141"/>
      <c r="E22" s="141"/>
      <c r="F22" s="142"/>
      <c r="G22" s="140"/>
      <c r="H22" s="140"/>
      <c r="I22" s="140"/>
      <c r="J22" s="140"/>
      <c r="K22" s="141"/>
      <c r="L22" s="141"/>
      <c r="M22" s="141"/>
      <c r="N22" s="141"/>
      <c r="O22" s="141"/>
      <c r="P22" s="141"/>
      <c r="Q22" s="141"/>
      <c r="R22" s="141"/>
      <c r="S22" s="141"/>
      <c r="T22" s="141"/>
      <c r="U22" s="141"/>
      <c r="V22" s="141"/>
      <c r="W22" s="141"/>
      <c r="X22" s="141"/>
      <c r="Y22" s="141"/>
      <c r="Z22" s="141"/>
      <c r="AA22" s="141"/>
      <c r="AB22" s="141"/>
      <c r="AC22" s="141"/>
      <c r="AD22" s="141"/>
      <c r="AE22" s="141"/>
      <c r="AF22" s="141"/>
      <c r="AG22" s="141"/>
      <c r="AH22" s="141"/>
      <c r="AI22" s="141"/>
      <c r="GC22" s="145"/>
      <c r="GD22" s="145"/>
      <c r="GE22" s="145"/>
      <c r="GF22" s="145"/>
      <c r="GG22" s="145"/>
      <c r="GH22" s="145"/>
      <c r="GI22" s="145"/>
      <c r="GJ22" s="145"/>
      <c r="GK22" s="145"/>
      <c r="GL22" s="145"/>
      <c r="GM22" s="145"/>
      <c r="GN22" s="145"/>
      <c r="GO22" s="145"/>
      <c r="GP22" s="145"/>
      <c r="GQ22" s="145"/>
      <c r="GR22" s="145"/>
      <c r="GS22" s="145"/>
      <c r="GT22" s="145"/>
      <c r="GU22" s="145"/>
      <c r="GV22" s="145"/>
      <c r="GW22" s="145"/>
      <c r="GX22" s="145"/>
      <c r="GY22" s="145"/>
      <c r="GZ22" s="145"/>
      <c r="HA22" s="145"/>
      <c r="HB22" s="145"/>
    </row>
    <row r="23" spans="1:210" s="156" customFormat="1" ht="25.5" x14ac:dyDescent="0.2">
      <c r="A23" s="139" t="s">
        <v>154</v>
      </c>
      <c r="B23" s="153"/>
      <c r="C23" s="153"/>
      <c r="D23" s="153"/>
      <c r="E23" s="154"/>
      <c r="F23" s="155"/>
      <c r="G23" s="140"/>
      <c r="H23" s="153"/>
      <c r="I23" s="153"/>
      <c r="J23" s="153"/>
      <c r="K23" s="141"/>
      <c r="L23" s="154"/>
      <c r="M23" s="140"/>
      <c r="N23" s="154"/>
      <c r="O23" s="154"/>
      <c r="P23" s="154"/>
      <c r="Q23" s="153"/>
      <c r="R23" s="154"/>
      <c r="S23" s="153"/>
      <c r="T23" s="154"/>
      <c r="U23" s="154"/>
      <c r="V23" s="154"/>
      <c r="W23" s="154"/>
      <c r="X23" s="153"/>
      <c r="Y23" s="154"/>
      <c r="Z23" s="154"/>
      <c r="AA23" s="154"/>
      <c r="AB23" s="154"/>
      <c r="AC23" s="154"/>
      <c r="AD23" s="154"/>
      <c r="AE23" s="154"/>
      <c r="AF23" s="154"/>
      <c r="AG23" s="154"/>
      <c r="AH23" s="154"/>
      <c r="AI23" s="154"/>
      <c r="GC23" s="157"/>
      <c r="GD23" s="157"/>
      <c r="GE23" s="157"/>
      <c r="GF23" s="157"/>
      <c r="GG23" s="157"/>
      <c r="GH23" s="157"/>
      <c r="GI23" s="157"/>
      <c r="GJ23" s="157"/>
      <c r="GK23" s="157"/>
      <c r="GL23" s="157"/>
      <c r="GM23" s="157"/>
      <c r="GN23" s="157"/>
      <c r="GO23" s="157"/>
      <c r="GP23" s="157"/>
      <c r="GQ23" s="157"/>
      <c r="GR23" s="157"/>
      <c r="GS23" s="157"/>
      <c r="GT23" s="157"/>
      <c r="GU23" s="157"/>
      <c r="GV23" s="157"/>
      <c r="GW23" s="157"/>
      <c r="GX23" s="157"/>
      <c r="GY23" s="157"/>
      <c r="GZ23" s="157"/>
      <c r="HA23" s="157"/>
      <c r="HB23" s="157"/>
    </row>
    <row r="24" spans="1:210" s="150" customFormat="1" ht="25.5" x14ac:dyDescent="0.2">
      <c r="A24" s="131" t="s">
        <v>155</v>
      </c>
      <c r="B24" s="147" t="s">
        <v>581</v>
      </c>
      <c r="C24" s="132"/>
      <c r="D24" s="133"/>
      <c r="E24" s="148"/>
      <c r="F24" s="149"/>
      <c r="G24" s="132"/>
      <c r="H24" s="147"/>
      <c r="I24" s="147"/>
      <c r="J24" s="147"/>
      <c r="K24" s="133"/>
      <c r="L24" s="148"/>
      <c r="M24" s="132"/>
      <c r="N24" s="148"/>
      <c r="O24" s="148"/>
      <c r="P24" s="148"/>
      <c r="Q24" s="133"/>
      <c r="R24" s="148"/>
      <c r="S24" s="132"/>
      <c r="T24" s="148"/>
      <c r="U24" s="148"/>
      <c r="V24" s="148"/>
      <c r="W24" s="148"/>
      <c r="X24" s="148"/>
      <c r="Y24" s="148"/>
      <c r="Z24" s="148"/>
      <c r="AA24" s="148"/>
      <c r="AB24" s="148"/>
      <c r="AC24" s="148"/>
      <c r="AD24" s="148"/>
      <c r="AE24" s="148"/>
      <c r="AF24" s="148"/>
      <c r="AG24" s="148"/>
      <c r="AH24" s="148"/>
      <c r="AI24" s="148"/>
      <c r="GC24" s="151"/>
      <c r="GD24" s="151"/>
      <c r="GE24" s="151"/>
      <c r="GF24" s="151"/>
      <c r="GG24" s="151"/>
      <c r="GH24" s="151"/>
      <c r="GI24" s="151"/>
      <c r="GJ24" s="151"/>
      <c r="GK24" s="151"/>
      <c r="GL24" s="151"/>
      <c r="GM24" s="151"/>
      <c r="GN24" s="151"/>
      <c r="GO24" s="151"/>
      <c r="GP24" s="151"/>
      <c r="GQ24" s="151"/>
      <c r="GR24" s="151"/>
      <c r="GS24" s="151"/>
      <c r="GT24" s="151"/>
      <c r="GU24" s="151"/>
      <c r="GV24" s="151"/>
      <c r="GW24" s="151"/>
      <c r="GX24" s="151"/>
      <c r="GY24" s="151"/>
      <c r="GZ24" s="151"/>
      <c r="HA24" s="151"/>
      <c r="HB24" s="151"/>
    </row>
    <row r="25" spans="1:210" s="135" customFormat="1" x14ac:dyDescent="0.2">
      <c r="A25" s="131" t="s">
        <v>156</v>
      </c>
      <c r="B25" s="132"/>
      <c r="C25" s="132"/>
      <c r="D25" s="132"/>
      <c r="E25" s="133"/>
      <c r="F25" s="134"/>
      <c r="G25" s="132"/>
      <c r="H25" s="132"/>
      <c r="I25" s="132"/>
      <c r="J25" s="132"/>
      <c r="K25" s="133"/>
      <c r="L25" s="133"/>
      <c r="M25" s="132"/>
      <c r="N25" s="133"/>
      <c r="O25" s="133"/>
      <c r="P25" s="133"/>
      <c r="Q25" s="132"/>
      <c r="R25" s="133"/>
      <c r="S25" s="132"/>
      <c r="T25" s="133"/>
      <c r="U25" s="133"/>
      <c r="V25" s="133"/>
      <c r="W25" s="133"/>
      <c r="X25" s="133"/>
      <c r="Y25" s="133"/>
      <c r="Z25" s="133"/>
      <c r="AA25" s="133"/>
      <c r="AB25" s="133"/>
      <c r="AC25" s="133"/>
      <c r="AD25" s="133"/>
      <c r="AE25" s="133"/>
      <c r="AF25" s="133"/>
      <c r="AG25" s="133"/>
      <c r="AH25" s="133"/>
      <c r="AI25" s="133"/>
      <c r="GC25" s="136"/>
      <c r="GD25" s="136"/>
      <c r="GE25" s="136"/>
      <c r="GF25" s="136"/>
      <c r="GG25" s="136"/>
      <c r="GH25" s="136"/>
      <c r="GI25" s="136"/>
      <c r="GJ25" s="136"/>
      <c r="GK25" s="136"/>
      <c r="GL25" s="136"/>
      <c r="GM25" s="136"/>
      <c r="GN25" s="136"/>
      <c r="GO25" s="136"/>
      <c r="GP25" s="136"/>
      <c r="GQ25" s="136"/>
      <c r="GR25" s="136"/>
      <c r="GS25" s="136"/>
      <c r="GT25" s="136"/>
      <c r="GU25" s="136"/>
      <c r="GV25" s="136"/>
      <c r="GW25" s="136"/>
      <c r="GX25" s="136"/>
      <c r="GY25" s="136"/>
      <c r="GZ25" s="136"/>
      <c r="HA25" s="136"/>
      <c r="HB25" s="136"/>
    </row>
    <row r="26" spans="1:210" s="143" customFormat="1" ht="103.5" customHeight="1" x14ac:dyDescent="0.2">
      <c r="A26" s="144" t="s">
        <v>157</v>
      </c>
      <c r="B26" s="140" t="s">
        <v>582</v>
      </c>
      <c r="C26" s="140" t="s">
        <v>583</v>
      </c>
      <c r="D26" s="140" t="s">
        <v>584</v>
      </c>
      <c r="E26" s="140"/>
      <c r="F26" s="172"/>
      <c r="G26" s="140"/>
      <c r="H26" s="140"/>
      <c r="I26" s="140"/>
      <c r="J26" s="140"/>
      <c r="K26" s="173"/>
      <c r="L26" s="140"/>
      <c r="M26" s="140"/>
      <c r="N26" s="140"/>
      <c r="O26" s="140"/>
      <c r="P26" s="140"/>
      <c r="Q26" s="140"/>
      <c r="R26" s="140"/>
      <c r="S26" s="140"/>
      <c r="T26" s="140"/>
      <c r="U26" s="140"/>
      <c r="V26" s="140"/>
      <c r="W26" s="140"/>
      <c r="X26" s="140"/>
      <c r="Y26" s="140"/>
      <c r="Z26" s="140"/>
      <c r="AA26" s="174"/>
      <c r="AB26" s="174"/>
      <c r="AC26" s="174"/>
      <c r="AD26" s="140"/>
      <c r="AE26" s="174"/>
      <c r="AF26" s="174"/>
      <c r="AG26" s="174"/>
      <c r="AH26" s="174"/>
      <c r="AI26" s="174"/>
      <c r="AJ26" s="144"/>
      <c r="AK26" s="175"/>
      <c r="AL26" s="175"/>
      <c r="AM26" s="175"/>
      <c r="AN26" s="175"/>
      <c r="AO26" s="175"/>
      <c r="AP26" s="175"/>
      <c r="AQ26" s="175"/>
      <c r="AR26" s="175"/>
      <c r="AS26" s="175"/>
      <c r="AU26" s="144"/>
      <c r="AV26" s="144"/>
      <c r="AW26" s="144"/>
      <c r="AX26" s="144"/>
      <c r="BL26" s="175"/>
      <c r="DS26" s="144"/>
      <c r="DT26" s="144"/>
      <c r="GC26" s="145"/>
      <c r="GD26" s="145"/>
      <c r="GE26" s="145"/>
      <c r="GF26" s="145"/>
      <c r="GG26" s="145"/>
      <c r="GH26" s="145"/>
      <c r="GI26" s="145"/>
      <c r="GJ26" s="145"/>
      <c r="GK26" s="146"/>
      <c r="GL26" s="145"/>
      <c r="GM26" s="145"/>
      <c r="GN26" s="145"/>
      <c r="GO26" s="145"/>
      <c r="GP26" s="145"/>
      <c r="GQ26" s="145"/>
      <c r="GR26" s="145"/>
      <c r="GS26" s="145"/>
      <c r="GT26" s="145"/>
      <c r="GU26" s="145"/>
      <c r="GV26" s="145"/>
      <c r="GW26" s="145"/>
      <c r="GX26" s="145"/>
      <c r="GY26" s="145"/>
      <c r="GZ26" s="145"/>
      <c r="HA26" s="176"/>
      <c r="HB26" s="176"/>
    </row>
    <row r="27" spans="1:210" s="143" customFormat="1" x14ac:dyDescent="0.25">
      <c r="A27" s="139" t="s">
        <v>158</v>
      </c>
      <c r="B27" s="140"/>
      <c r="C27" s="140"/>
      <c r="D27" s="141"/>
      <c r="E27" s="141"/>
      <c r="F27" s="142"/>
      <c r="G27" s="140"/>
      <c r="H27" s="140"/>
      <c r="I27" s="140"/>
      <c r="J27" s="140"/>
      <c r="K27" s="141"/>
      <c r="L27" s="141"/>
      <c r="M27" s="141"/>
      <c r="N27" s="141"/>
      <c r="O27" s="141"/>
      <c r="P27" s="141"/>
      <c r="Q27" s="141"/>
      <c r="R27" s="141"/>
      <c r="S27" s="140"/>
      <c r="T27" s="141"/>
      <c r="U27" s="141"/>
      <c r="V27" s="141"/>
      <c r="W27" s="141"/>
      <c r="X27" s="140"/>
      <c r="Y27" s="141"/>
      <c r="Z27" s="141"/>
      <c r="AA27" s="141"/>
      <c r="AB27" s="141"/>
      <c r="AC27" s="141"/>
      <c r="AD27" s="141"/>
      <c r="AE27" s="141"/>
      <c r="AF27" s="141"/>
      <c r="AG27" s="141"/>
      <c r="AH27" s="141"/>
      <c r="AI27" s="141"/>
    </row>
    <row r="28" spans="1:210" s="177" customFormat="1" ht="12.75" customHeight="1" x14ac:dyDescent="0.25">
      <c r="B28" s="178"/>
      <c r="C28" s="178"/>
      <c r="D28" s="178"/>
      <c r="E28" s="178"/>
      <c r="F28" s="178"/>
      <c r="G28" s="178"/>
      <c r="H28" s="178"/>
      <c r="I28" s="178"/>
      <c r="J28" s="178"/>
      <c r="K28" s="178"/>
      <c r="L28" s="178"/>
      <c r="M28" s="178"/>
      <c r="N28" s="178"/>
      <c r="O28" s="178"/>
      <c r="P28" s="178"/>
      <c r="Q28" s="178"/>
      <c r="R28" s="178"/>
      <c r="S28" s="178"/>
      <c r="T28" s="178"/>
      <c r="U28" s="178"/>
      <c r="V28" s="178"/>
      <c r="W28" s="178"/>
      <c r="X28" s="178"/>
      <c r="Y28" s="178"/>
      <c r="Z28" s="178"/>
      <c r="AA28" s="178"/>
      <c r="AB28" s="178"/>
      <c r="AC28" s="178"/>
      <c r="AD28" s="178"/>
      <c r="AE28" s="178"/>
      <c r="AF28" s="178"/>
      <c r="AG28" s="178"/>
      <c r="AH28" s="178"/>
      <c r="AI28" s="178"/>
    </row>
    <row r="29" spans="1:210" s="177" customFormat="1" ht="12.75" customHeight="1" x14ac:dyDescent="0.25">
      <c r="B29" s="178"/>
      <c r="C29" s="178"/>
      <c r="D29" s="178"/>
      <c r="E29" s="178"/>
      <c r="F29" s="178"/>
      <c r="G29" s="178"/>
      <c r="H29" s="178"/>
      <c r="I29" s="178"/>
      <c r="J29" s="178"/>
      <c r="K29" s="178"/>
      <c r="L29" s="178"/>
      <c r="M29" s="178"/>
      <c r="N29" s="178"/>
      <c r="O29" s="178"/>
      <c r="P29" s="178"/>
      <c r="Q29" s="178"/>
      <c r="R29" s="178"/>
      <c r="S29" s="178"/>
      <c r="T29" s="178"/>
      <c r="U29" s="178"/>
      <c r="V29" s="178"/>
      <c r="W29" s="178"/>
      <c r="X29" s="178"/>
      <c r="Y29" s="178"/>
      <c r="Z29" s="178"/>
      <c r="AA29" s="178"/>
      <c r="AB29" s="178"/>
      <c r="AC29" s="178"/>
      <c r="AD29" s="178"/>
      <c r="AE29" s="178"/>
      <c r="AF29" s="178"/>
      <c r="AG29" s="178"/>
      <c r="AH29" s="178"/>
      <c r="AI29" s="178"/>
    </row>
    <row r="30" spans="1:210" s="177" customFormat="1" ht="12.75" customHeight="1" x14ac:dyDescent="0.25">
      <c r="B30" s="178"/>
      <c r="C30" s="178"/>
      <c r="D30" s="178"/>
      <c r="E30" s="178"/>
      <c r="F30" s="178"/>
      <c r="G30" s="178"/>
      <c r="H30" s="178"/>
      <c r="I30" s="178"/>
      <c r="J30" s="178"/>
      <c r="K30" s="178"/>
      <c r="L30" s="178"/>
      <c r="M30" s="178"/>
      <c r="N30" s="178"/>
      <c r="O30" s="178"/>
      <c r="P30" s="178"/>
      <c r="Q30" s="178"/>
      <c r="R30" s="178"/>
      <c r="S30" s="178"/>
      <c r="T30" s="178"/>
      <c r="U30" s="178"/>
      <c r="V30" s="178"/>
      <c r="W30" s="178"/>
      <c r="X30" s="178"/>
      <c r="Y30" s="178"/>
      <c r="Z30" s="178"/>
      <c r="AA30" s="178"/>
      <c r="AB30" s="178"/>
      <c r="AC30" s="178"/>
      <c r="AD30" s="178"/>
      <c r="AE30" s="178"/>
      <c r="AF30" s="178"/>
      <c r="AG30" s="178"/>
      <c r="AH30" s="178"/>
      <c r="AI30" s="178"/>
    </row>
    <row r="31" spans="1:210" s="177" customFormat="1" ht="12.75" customHeight="1" x14ac:dyDescent="0.25">
      <c r="B31" s="178"/>
      <c r="C31" s="178"/>
      <c r="D31" s="178"/>
      <c r="E31" s="178"/>
      <c r="F31" s="178"/>
      <c r="G31" s="178"/>
      <c r="H31" s="178"/>
      <c r="I31" s="178"/>
      <c r="J31" s="178"/>
      <c r="K31" s="178"/>
      <c r="L31" s="178"/>
      <c r="M31" s="178"/>
      <c r="N31" s="178"/>
      <c r="O31" s="178"/>
      <c r="P31" s="178"/>
      <c r="Q31" s="178"/>
      <c r="R31" s="178"/>
      <c r="S31" s="178"/>
      <c r="T31" s="178"/>
      <c r="U31" s="178"/>
      <c r="V31" s="178"/>
      <c r="W31" s="178"/>
      <c r="X31" s="178"/>
      <c r="Y31" s="178"/>
      <c r="Z31" s="178"/>
      <c r="AA31" s="178"/>
      <c r="AB31" s="178"/>
      <c r="AC31" s="178"/>
      <c r="AD31" s="178"/>
      <c r="AE31" s="178"/>
      <c r="AF31" s="178"/>
      <c r="AG31" s="178"/>
      <c r="AH31" s="178"/>
      <c r="AI31" s="178"/>
    </row>
    <row r="32" spans="1:210" s="177" customFormat="1" ht="12.75" customHeight="1" x14ac:dyDescent="0.25">
      <c r="B32" s="178"/>
      <c r="C32" s="178"/>
      <c r="D32" s="178"/>
      <c r="E32" s="178"/>
      <c r="F32" s="178"/>
      <c r="G32" s="178"/>
      <c r="H32" s="178"/>
      <c r="I32" s="178"/>
      <c r="J32" s="178"/>
      <c r="K32" s="178"/>
      <c r="L32" s="178"/>
      <c r="M32" s="178"/>
      <c r="N32" s="178"/>
      <c r="O32" s="178"/>
      <c r="P32" s="178"/>
      <c r="Q32" s="178"/>
      <c r="R32" s="178"/>
      <c r="S32" s="178"/>
      <c r="T32" s="178"/>
      <c r="U32" s="178"/>
      <c r="V32" s="178"/>
      <c r="W32" s="178"/>
      <c r="X32" s="178"/>
      <c r="Y32" s="178"/>
      <c r="Z32" s="178"/>
      <c r="AA32" s="178"/>
      <c r="AB32" s="178"/>
      <c r="AC32" s="178"/>
      <c r="AD32" s="178"/>
      <c r="AE32" s="178"/>
      <c r="AF32" s="178"/>
      <c r="AG32" s="178"/>
      <c r="AH32" s="178"/>
      <c r="AI32" s="178"/>
    </row>
    <row r="33" spans="2:35" s="177" customFormat="1" ht="12.75" customHeight="1" x14ac:dyDescent="0.25">
      <c r="B33" s="178"/>
      <c r="C33" s="178"/>
      <c r="D33" s="178"/>
      <c r="E33" s="178"/>
      <c r="F33" s="178"/>
      <c r="G33" s="178"/>
      <c r="H33" s="178"/>
      <c r="I33" s="178"/>
      <c r="J33" s="178"/>
      <c r="K33" s="178"/>
      <c r="L33" s="178"/>
      <c r="M33" s="178"/>
      <c r="N33" s="178"/>
      <c r="O33" s="178"/>
      <c r="P33" s="178"/>
      <c r="Q33" s="178"/>
      <c r="R33" s="178"/>
      <c r="S33" s="178"/>
      <c r="T33" s="178"/>
      <c r="U33" s="178"/>
      <c r="V33" s="178"/>
      <c r="W33" s="178"/>
      <c r="X33" s="178"/>
      <c r="Y33" s="178"/>
      <c r="Z33" s="178"/>
      <c r="AA33" s="178"/>
      <c r="AB33" s="178"/>
      <c r="AC33" s="178"/>
      <c r="AD33" s="178"/>
      <c r="AE33" s="178"/>
      <c r="AF33" s="178"/>
      <c r="AG33" s="178"/>
      <c r="AH33" s="178"/>
      <c r="AI33" s="178"/>
    </row>
    <row r="34" spans="2:35" s="177" customFormat="1" ht="12.75" customHeight="1" x14ac:dyDescent="0.25">
      <c r="B34" s="178"/>
      <c r="C34" s="178"/>
      <c r="D34" s="178"/>
      <c r="E34" s="178"/>
      <c r="F34" s="178"/>
      <c r="G34" s="178"/>
      <c r="H34" s="178"/>
      <c r="I34" s="178"/>
      <c r="J34" s="178"/>
      <c r="K34" s="178"/>
      <c r="L34" s="178"/>
      <c r="M34" s="178"/>
      <c r="N34" s="178"/>
      <c r="O34" s="178"/>
      <c r="P34" s="178"/>
      <c r="Q34" s="178"/>
      <c r="R34" s="178"/>
      <c r="S34" s="178"/>
      <c r="T34" s="178"/>
      <c r="U34" s="178"/>
      <c r="V34" s="178"/>
      <c r="W34" s="178"/>
      <c r="X34" s="178"/>
      <c r="Y34" s="178"/>
      <c r="Z34" s="178"/>
      <c r="AA34" s="178"/>
      <c r="AB34" s="178"/>
      <c r="AC34" s="178"/>
      <c r="AD34" s="178"/>
      <c r="AE34" s="178"/>
      <c r="AF34" s="178"/>
      <c r="AG34" s="178"/>
      <c r="AH34" s="178"/>
      <c r="AI34" s="178"/>
    </row>
    <row r="35" spans="2:35" s="177" customFormat="1" ht="12.75" customHeight="1" x14ac:dyDescent="0.25">
      <c r="B35" s="178"/>
      <c r="C35" s="178"/>
      <c r="D35" s="178"/>
      <c r="E35" s="178"/>
      <c r="F35" s="178"/>
      <c r="G35" s="178"/>
      <c r="H35" s="178"/>
      <c r="I35" s="178"/>
      <c r="J35" s="178"/>
      <c r="K35" s="178"/>
      <c r="L35" s="178"/>
      <c r="M35" s="178"/>
      <c r="N35" s="178"/>
      <c r="O35" s="178"/>
      <c r="P35" s="178"/>
      <c r="Q35" s="178"/>
      <c r="R35" s="178"/>
      <c r="S35" s="178"/>
      <c r="T35" s="178"/>
      <c r="U35" s="178"/>
      <c r="V35" s="178"/>
      <c r="W35" s="178"/>
      <c r="X35" s="178"/>
      <c r="Y35" s="178"/>
      <c r="Z35" s="178"/>
      <c r="AA35" s="178"/>
      <c r="AB35" s="178"/>
      <c r="AC35" s="178"/>
      <c r="AD35" s="178"/>
      <c r="AE35" s="178"/>
      <c r="AF35" s="178"/>
      <c r="AG35" s="178"/>
      <c r="AH35" s="178"/>
      <c r="AI35" s="178"/>
    </row>
    <row r="36" spans="2:35" s="177" customFormat="1" ht="12.75" customHeight="1" x14ac:dyDescent="0.25">
      <c r="B36" s="178"/>
      <c r="C36" s="178"/>
      <c r="D36" s="178"/>
      <c r="E36" s="178"/>
      <c r="F36" s="178"/>
      <c r="G36" s="178"/>
      <c r="H36" s="178"/>
      <c r="I36" s="178"/>
      <c r="J36" s="178"/>
      <c r="K36" s="178"/>
      <c r="L36" s="178"/>
      <c r="M36" s="178"/>
      <c r="N36" s="178"/>
      <c r="O36" s="178"/>
      <c r="P36" s="178"/>
      <c r="Q36" s="178"/>
      <c r="R36" s="178"/>
      <c r="S36" s="178"/>
      <c r="T36" s="178"/>
      <c r="U36" s="178"/>
      <c r="V36" s="178"/>
      <c r="W36" s="178"/>
      <c r="X36" s="178"/>
      <c r="Y36" s="178"/>
      <c r="Z36" s="178"/>
      <c r="AA36" s="178"/>
      <c r="AB36" s="178"/>
      <c r="AC36" s="178"/>
      <c r="AD36" s="178"/>
      <c r="AE36" s="178"/>
      <c r="AF36" s="178"/>
      <c r="AG36" s="178"/>
      <c r="AH36" s="178"/>
      <c r="AI36" s="178"/>
    </row>
    <row r="37" spans="2:35" s="177" customFormat="1" ht="12.75" customHeight="1" x14ac:dyDescent="0.25">
      <c r="B37" s="178"/>
      <c r="C37" s="178"/>
      <c r="D37" s="178"/>
      <c r="E37" s="178"/>
      <c r="F37" s="178"/>
      <c r="G37" s="178"/>
      <c r="H37" s="178"/>
      <c r="I37" s="178"/>
      <c r="J37" s="178"/>
      <c r="K37" s="178"/>
      <c r="L37" s="178"/>
      <c r="M37" s="178"/>
      <c r="N37" s="178"/>
      <c r="O37" s="178"/>
      <c r="P37" s="178"/>
      <c r="Q37" s="178"/>
      <c r="R37" s="178"/>
      <c r="S37" s="178"/>
      <c r="T37" s="178"/>
      <c r="U37" s="178"/>
      <c r="V37" s="178"/>
      <c r="W37" s="178"/>
      <c r="X37" s="178"/>
      <c r="Y37" s="178"/>
      <c r="Z37" s="178"/>
      <c r="AA37" s="178"/>
      <c r="AB37" s="178"/>
      <c r="AC37" s="178"/>
      <c r="AD37" s="178"/>
      <c r="AE37" s="178"/>
      <c r="AF37" s="178"/>
      <c r="AG37" s="178"/>
      <c r="AH37" s="178"/>
      <c r="AI37" s="178"/>
    </row>
    <row r="38" spans="2:35" s="177" customFormat="1" ht="12.75" customHeight="1" x14ac:dyDescent="0.25">
      <c r="B38" s="178"/>
      <c r="C38" s="178"/>
      <c r="D38" s="178"/>
      <c r="E38" s="178"/>
      <c r="F38" s="178"/>
      <c r="G38" s="178"/>
      <c r="H38" s="178"/>
      <c r="I38" s="178"/>
      <c r="J38" s="178"/>
      <c r="K38" s="178"/>
      <c r="L38" s="178"/>
      <c r="M38" s="178"/>
      <c r="N38" s="178"/>
      <c r="O38" s="178"/>
      <c r="P38" s="178"/>
      <c r="Q38" s="178"/>
      <c r="R38" s="178"/>
      <c r="S38" s="178"/>
      <c r="T38" s="178"/>
      <c r="U38" s="178"/>
      <c r="V38" s="178"/>
      <c r="W38" s="178"/>
      <c r="X38" s="178"/>
      <c r="Y38" s="178"/>
      <c r="Z38" s="178"/>
      <c r="AA38" s="178"/>
      <c r="AB38" s="178"/>
      <c r="AC38" s="178"/>
      <c r="AD38" s="178"/>
      <c r="AE38" s="178"/>
      <c r="AF38" s="178"/>
      <c r="AG38" s="178"/>
      <c r="AH38" s="178"/>
      <c r="AI38" s="178"/>
    </row>
    <row r="39" spans="2:35" s="177" customFormat="1" ht="12.75" customHeight="1" x14ac:dyDescent="0.25">
      <c r="B39" s="178"/>
      <c r="C39" s="178"/>
      <c r="D39" s="178"/>
      <c r="E39" s="178"/>
      <c r="F39" s="178"/>
      <c r="G39" s="178"/>
      <c r="H39" s="178"/>
      <c r="I39" s="178"/>
      <c r="J39" s="178"/>
      <c r="K39" s="178"/>
      <c r="L39" s="178"/>
      <c r="M39" s="178"/>
      <c r="N39" s="178"/>
      <c r="O39" s="178"/>
      <c r="P39" s="178"/>
      <c r="Q39" s="178"/>
      <c r="R39" s="178"/>
      <c r="S39" s="178"/>
      <c r="T39" s="178"/>
      <c r="U39" s="178"/>
      <c r="V39" s="178"/>
      <c r="W39" s="178"/>
      <c r="X39" s="178"/>
      <c r="Y39" s="178"/>
      <c r="Z39" s="178"/>
      <c r="AA39" s="178"/>
      <c r="AB39" s="178"/>
      <c r="AC39" s="178"/>
      <c r="AD39" s="178"/>
      <c r="AE39" s="178"/>
      <c r="AF39" s="178"/>
      <c r="AG39" s="178"/>
      <c r="AH39" s="178"/>
      <c r="AI39" s="178"/>
    </row>
    <row r="40" spans="2:35" s="177" customFormat="1" ht="12.75" customHeight="1" x14ac:dyDescent="0.25">
      <c r="B40" s="178"/>
      <c r="C40" s="178"/>
      <c r="D40" s="178"/>
      <c r="E40" s="178"/>
      <c r="F40" s="178"/>
      <c r="G40" s="178"/>
      <c r="H40" s="178"/>
      <c r="I40" s="178"/>
      <c r="J40" s="178"/>
      <c r="K40" s="178"/>
      <c r="L40" s="178"/>
      <c r="M40" s="178"/>
      <c r="N40" s="178"/>
      <c r="O40" s="178"/>
      <c r="P40" s="178"/>
      <c r="Q40" s="178"/>
      <c r="R40" s="178"/>
      <c r="S40" s="178"/>
      <c r="T40" s="178"/>
      <c r="U40" s="178"/>
      <c r="V40" s="178"/>
      <c r="W40" s="178"/>
      <c r="X40" s="178"/>
      <c r="Y40" s="178"/>
      <c r="Z40" s="178"/>
      <c r="AA40" s="178"/>
      <c r="AB40" s="178"/>
      <c r="AC40" s="178"/>
      <c r="AD40" s="178"/>
      <c r="AE40" s="178"/>
      <c r="AF40" s="178"/>
      <c r="AG40" s="178"/>
      <c r="AH40" s="178"/>
      <c r="AI40" s="178"/>
    </row>
    <row r="50" spans="1:35" ht="12.75" customHeight="1" x14ac:dyDescent="0.2">
      <c r="A50" s="179" t="s">
        <v>159</v>
      </c>
    </row>
    <row r="51" spans="1:35" s="182" customFormat="1" ht="12.75" customHeight="1" x14ac:dyDescent="0.25">
      <c r="B51" s="183" t="s">
        <v>160</v>
      </c>
      <c r="C51" s="183"/>
      <c r="D51" s="183"/>
      <c r="E51" s="183"/>
      <c r="F51" s="183"/>
      <c r="G51" s="183"/>
      <c r="H51" s="183"/>
      <c r="I51" s="183"/>
      <c r="J51" s="183"/>
      <c r="K51" s="183"/>
      <c r="L51" s="183"/>
      <c r="M51" s="183"/>
      <c r="N51" s="183"/>
      <c r="O51" s="183"/>
      <c r="P51" s="183"/>
      <c r="Q51" s="183"/>
      <c r="R51" s="183"/>
      <c r="S51" s="183"/>
      <c r="T51" s="183"/>
      <c r="U51" s="183"/>
      <c r="V51" s="183"/>
      <c r="W51" s="183"/>
      <c r="X51" s="183"/>
      <c r="Y51" s="183"/>
      <c r="Z51" s="183"/>
      <c r="AA51" s="183"/>
      <c r="AB51" s="183"/>
      <c r="AC51" s="183"/>
      <c r="AD51" s="183"/>
      <c r="AE51" s="183"/>
      <c r="AF51" s="183"/>
      <c r="AG51" s="183"/>
      <c r="AH51" s="183"/>
      <c r="AI51" s="183"/>
    </row>
    <row r="52" spans="1:35" ht="12.75" customHeight="1" x14ac:dyDescent="0.2">
      <c r="B52" s="184" t="s">
        <v>80</v>
      </c>
    </row>
    <row r="53" spans="1:35" ht="12.75" customHeight="1" x14ac:dyDescent="0.2">
      <c r="B53" s="185" t="s">
        <v>161</v>
      </c>
    </row>
    <row r="54" spans="1:35" ht="12.75" customHeight="1" x14ac:dyDescent="0.2">
      <c r="B54" s="185" t="s">
        <v>162</v>
      </c>
    </row>
    <row r="55" spans="1:35" ht="12.75" customHeight="1" x14ac:dyDescent="0.2">
      <c r="B55" s="185" t="s">
        <v>163</v>
      </c>
    </row>
    <row r="56" spans="1:35" ht="12.75" customHeight="1" x14ac:dyDescent="0.2">
      <c r="B56" s="185" t="s">
        <v>164</v>
      </c>
    </row>
    <row r="57" spans="1:35" ht="12.75" customHeight="1" x14ac:dyDescent="0.2">
      <c r="B57" s="185" t="s">
        <v>165</v>
      </c>
    </row>
    <row r="58" spans="1:35" ht="12.75" customHeight="1" x14ac:dyDescent="0.2">
      <c r="B58" s="185" t="s">
        <v>166</v>
      </c>
    </row>
    <row r="59" spans="1:35" ht="12.75" customHeight="1" x14ac:dyDescent="0.2">
      <c r="B59" s="185" t="s">
        <v>167</v>
      </c>
    </row>
    <row r="60" spans="1:35" ht="12.75" customHeight="1" x14ac:dyDescent="0.2">
      <c r="B60" s="185" t="s">
        <v>168</v>
      </c>
    </row>
  </sheetData>
  <sheetProtection formatCells="0" insertHyperlinks="0"/>
  <dataValidations count="3">
    <dataValidation type="list" allowBlank="1" showInputMessage="1" showErrorMessage="1" prompt="Select from List." sqref="GC3:HB3 PY3:QX3 ZU3:AAT3 AJQ3:AKP3 ATM3:AUL3 BDI3:BEH3 BNE3:BOD3 BXA3:BXZ3 CGW3:CHV3 CQS3:CRR3 DAO3:DBN3 DKK3:DLJ3 DUG3:DVF3 EEC3:EFB3 ENY3:EOX3 EXU3:EYT3 FHQ3:FIP3 FRM3:FSL3 GBI3:GCH3 GLE3:GMD3 GVA3:GVZ3 HEW3:HFV3 HOS3:HPR3 HYO3:HZN3 IIK3:IJJ3 ISG3:ITF3 JCC3:JDB3 JLY3:JMX3 JVU3:JWT3 KFQ3:KGP3 KPM3:KQL3 KZI3:LAH3 LJE3:LKD3 LTA3:LTZ3 MCW3:MDV3 MMS3:MNR3 MWO3:MXN3 NGK3:NHJ3 NQG3:NRF3 OAC3:OBB3 OJY3:OKX3 OTU3:OUT3 PDQ3:PEP3 PNM3:POL3 PXI3:PYH3 QHE3:QID3 QRA3:QRZ3 RAW3:RBV3 RKS3:RLR3 RUO3:RVN3 SEK3:SFJ3 SOG3:SPF3 SYC3:SZB3 THY3:TIX3 TRU3:TST3 UBQ3:UCP3 ULM3:UML3 UVI3:UWH3 VFE3:VGD3 VPA3:VPZ3 VYW3:VZV3 WIS3:WJR3 WSO3:WTN3 XCK3:XDJ3 GC65539:HB65539 PY65539:QX65539 ZU65539:AAT65539 AJQ65539:AKP65539 ATM65539:AUL65539 BDI65539:BEH65539 BNE65539:BOD65539 BXA65539:BXZ65539 CGW65539:CHV65539 CQS65539:CRR65539 DAO65539:DBN65539 DKK65539:DLJ65539 DUG65539:DVF65539 EEC65539:EFB65539 ENY65539:EOX65539 EXU65539:EYT65539 FHQ65539:FIP65539 FRM65539:FSL65539 GBI65539:GCH65539 GLE65539:GMD65539 GVA65539:GVZ65539 HEW65539:HFV65539 HOS65539:HPR65539 HYO65539:HZN65539 IIK65539:IJJ65539 ISG65539:ITF65539 JCC65539:JDB65539 JLY65539:JMX65539 JVU65539:JWT65539 KFQ65539:KGP65539 KPM65539:KQL65539 KZI65539:LAH65539 LJE65539:LKD65539 LTA65539:LTZ65539 MCW65539:MDV65539 MMS65539:MNR65539 MWO65539:MXN65539 NGK65539:NHJ65539 NQG65539:NRF65539 OAC65539:OBB65539 OJY65539:OKX65539 OTU65539:OUT65539 PDQ65539:PEP65539 PNM65539:POL65539 PXI65539:PYH65539 QHE65539:QID65539 QRA65539:QRZ65539 RAW65539:RBV65539 RKS65539:RLR65539 RUO65539:RVN65539 SEK65539:SFJ65539 SOG65539:SPF65539 SYC65539:SZB65539 THY65539:TIX65539 TRU65539:TST65539 UBQ65539:UCP65539 ULM65539:UML65539 UVI65539:UWH65539 VFE65539:VGD65539 VPA65539:VPZ65539 VYW65539:VZV65539 WIS65539:WJR65539 WSO65539:WTN65539 XCK65539:XDJ65539 GC131075:HB131075 PY131075:QX131075 ZU131075:AAT131075 AJQ131075:AKP131075 ATM131075:AUL131075 BDI131075:BEH131075 BNE131075:BOD131075 BXA131075:BXZ131075 CGW131075:CHV131075 CQS131075:CRR131075 DAO131075:DBN131075 DKK131075:DLJ131075 DUG131075:DVF131075 EEC131075:EFB131075 ENY131075:EOX131075 EXU131075:EYT131075 FHQ131075:FIP131075 FRM131075:FSL131075 GBI131075:GCH131075 GLE131075:GMD131075 GVA131075:GVZ131075 HEW131075:HFV131075 HOS131075:HPR131075 HYO131075:HZN131075 IIK131075:IJJ131075 ISG131075:ITF131075 JCC131075:JDB131075 JLY131075:JMX131075 JVU131075:JWT131075 KFQ131075:KGP131075 KPM131075:KQL131075 KZI131075:LAH131075 LJE131075:LKD131075 LTA131075:LTZ131075 MCW131075:MDV131075 MMS131075:MNR131075 MWO131075:MXN131075 NGK131075:NHJ131075 NQG131075:NRF131075 OAC131075:OBB131075 OJY131075:OKX131075 OTU131075:OUT131075 PDQ131075:PEP131075 PNM131075:POL131075 PXI131075:PYH131075 QHE131075:QID131075 QRA131075:QRZ131075 RAW131075:RBV131075 RKS131075:RLR131075 RUO131075:RVN131075 SEK131075:SFJ131075 SOG131075:SPF131075 SYC131075:SZB131075 THY131075:TIX131075 TRU131075:TST131075 UBQ131075:UCP131075 ULM131075:UML131075 UVI131075:UWH131075 VFE131075:VGD131075 VPA131075:VPZ131075 VYW131075:VZV131075 WIS131075:WJR131075 WSO131075:WTN131075 XCK131075:XDJ131075 GC196611:HB196611 PY196611:QX196611 ZU196611:AAT196611 AJQ196611:AKP196611 ATM196611:AUL196611 BDI196611:BEH196611 BNE196611:BOD196611 BXA196611:BXZ196611 CGW196611:CHV196611 CQS196611:CRR196611 DAO196611:DBN196611 DKK196611:DLJ196611 DUG196611:DVF196611 EEC196611:EFB196611 ENY196611:EOX196611 EXU196611:EYT196611 FHQ196611:FIP196611 FRM196611:FSL196611 GBI196611:GCH196611 GLE196611:GMD196611 GVA196611:GVZ196611 HEW196611:HFV196611 HOS196611:HPR196611 HYO196611:HZN196611 IIK196611:IJJ196611 ISG196611:ITF196611 JCC196611:JDB196611 JLY196611:JMX196611 JVU196611:JWT196611 KFQ196611:KGP196611 KPM196611:KQL196611 KZI196611:LAH196611 LJE196611:LKD196611 LTA196611:LTZ196611 MCW196611:MDV196611 MMS196611:MNR196611 MWO196611:MXN196611 NGK196611:NHJ196611 NQG196611:NRF196611 OAC196611:OBB196611 OJY196611:OKX196611 OTU196611:OUT196611 PDQ196611:PEP196611 PNM196611:POL196611 PXI196611:PYH196611 QHE196611:QID196611 QRA196611:QRZ196611 RAW196611:RBV196611 RKS196611:RLR196611 RUO196611:RVN196611 SEK196611:SFJ196611 SOG196611:SPF196611 SYC196611:SZB196611 THY196611:TIX196611 TRU196611:TST196611 UBQ196611:UCP196611 ULM196611:UML196611 UVI196611:UWH196611 VFE196611:VGD196611 VPA196611:VPZ196611 VYW196611:VZV196611 WIS196611:WJR196611 WSO196611:WTN196611 XCK196611:XDJ196611 GC262147:HB262147 PY262147:QX262147 ZU262147:AAT262147 AJQ262147:AKP262147 ATM262147:AUL262147 BDI262147:BEH262147 BNE262147:BOD262147 BXA262147:BXZ262147 CGW262147:CHV262147 CQS262147:CRR262147 DAO262147:DBN262147 DKK262147:DLJ262147 DUG262147:DVF262147 EEC262147:EFB262147 ENY262147:EOX262147 EXU262147:EYT262147 FHQ262147:FIP262147 FRM262147:FSL262147 GBI262147:GCH262147 GLE262147:GMD262147 GVA262147:GVZ262147 HEW262147:HFV262147 HOS262147:HPR262147 HYO262147:HZN262147 IIK262147:IJJ262147 ISG262147:ITF262147 JCC262147:JDB262147 JLY262147:JMX262147 JVU262147:JWT262147 KFQ262147:KGP262147 KPM262147:KQL262147 KZI262147:LAH262147 LJE262147:LKD262147 LTA262147:LTZ262147 MCW262147:MDV262147 MMS262147:MNR262147 MWO262147:MXN262147 NGK262147:NHJ262147 NQG262147:NRF262147 OAC262147:OBB262147 OJY262147:OKX262147 OTU262147:OUT262147 PDQ262147:PEP262147 PNM262147:POL262147 PXI262147:PYH262147 QHE262147:QID262147 QRA262147:QRZ262147 RAW262147:RBV262147 RKS262147:RLR262147 RUO262147:RVN262147 SEK262147:SFJ262147 SOG262147:SPF262147 SYC262147:SZB262147 THY262147:TIX262147 TRU262147:TST262147 UBQ262147:UCP262147 ULM262147:UML262147 UVI262147:UWH262147 VFE262147:VGD262147 VPA262147:VPZ262147 VYW262147:VZV262147 WIS262147:WJR262147 WSO262147:WTN262147 XCK262147:XDJ262147 GC327683:HB327683 PY327683:QX327683 ZU327683:AAT327683 AJQ327683:AKP327683 ATM327683:AUL327683 BDI327683:BEH327683 BNE327683:BOD327683 BXA327683:BXZ327683 CGW327683:CHV327683 CQS327683:CRR327683 DAO327683:DBN327683 DKK327683:DLJ327683 DUG327683:DVF327683 EEC327683:EFB327683 ENY327683:EOX327683 EXU327683:EYT327683 FHQ327683:FIP327683 FRM327683:FSL327683 GBI327683:GCH327683 GLE327683:GMD327683 GVA327683:GVZ327683 HEW327683:HFV327683 HOS327683:HPR327683 HYO327683:HZN327683 IIK327683:IJJ327683 ISG327683:ITF327683 JCC327683:JDB327683 JLY327683:JMX327683 JVU327683:JWT327683 KFQ327683:KGP327683 KPM327683:KQL327683 KZI327683:LAH327683 LJE327683:LKD327683 LTA327683:LTZ327683 MCW327683:MDV327683 MMS327683:MNR327683 MWO327683:MXN327683 NGK327683:NHJ327683 NQG327683:NRF327683 OAC327683:OBB327683 OJY327683:OKX327683 OTU327683:OUT327683 PDQ327683:PEP327683 PNM327683:POL327683 PXI327683:PYH327683 QHE327683:QID327683 QRA327683:QRZ327683 RAW327683:RBV327683 RKS327683:RLR327683 RUO327683:RVN327683 SEK327683:SFJ327683 SOG327683:SPF327683 SYC327683:SZB327683 THY327683:TIX327683 TRU327683:TST327683 UBQ327683:UCP327683 ULM327683:UML327683 UVI327683:UWH327683 VFE327683:VGD327683 VPA327683:VPZ327683 VYW327683:VZV327683 WIS327683:WJR327683 WSO327683:WTN327683 XCK327683:XDJ327683 GC393219:HB393219 PY393219:QX393219 ZU393219:AAT393219 AJQ393219:AKP393219 ATM393219:AUL393219 BDI393219:BEH393219 BNE393219:BOD393219 BXA393219:BXZ393219 CGW393219:CHV393219 CQS393219:CRR393219 DAO393219:DBN393219 DKK393219:DLJ393219 DUG393219:DVF393219 EEC393219:EFB393219 ENY393219:EOX393219 EXU393219:EYT393219 FHQ393219:FIP393219 FRM393219:FSL393219 GBI393219:GCH393219 GLE393219:GMD393219 GVA393219:GVZ393219 HEW393219:HFV393219 HOS393219:HPR393219 HYO393219:HZN393219 IIK393219:IJJ393219 ISG393219:ITF393219 JCC393219:JDB393219 JLY393219:JMX393219 JVU393219:JWT393219 KFQ393219:KGP393219 KPM393219:KQL393219 KZI393219:LAH393219 LJE393219:LKD393219 LTA393219:LTZ393219 MCW393219:MDV393219 MMS393219:MNR393219 MWO393219:MXN393219 NGK393219:NHJ393219 NQG393219:NRF393219 OAC393219:OBB393219 OJY393219:OKX393219 OTU393219:OUT393219 PDQ393219:PEP393219 PNM393219:POL393219 PXI393219:PYH393219 QHE393219:QID393219 QRA393219:QRZ393219 RAW393219:RBV393219 RKS393219:RLR393219 RUO393219:RVN393219 SEK393219:SFJ393219 SOG393219:SPF393219 SYC393219:SZB393219 THY393219:TIX393219 TRU393219:TST393219 UBQ393219:UCP393219 ULM393219:UML393219 UVI393219:UWH393219 VFE393219:VGD393219 VPA393219:VPZ393219 VYW393219:VZV393219 WIS393219:WJR393219 WSO393219:WTN393219 XCK393219:XDJ393219 GC458755:HB458755 PY458755:QX458755 ZU458755:AAT458755 AJQ458755:AKP458755 ATM458755:AUL458755 BDI458755:BEH458755 BNE458755:BOD458755 BXA458755:BXZ458755 CGW458755:CHV458755 CQS458755:CRR458755 DAO458755:DBN458755 DKK458755:DLJ458755 DUG458755:DVF458755 EEC458755:EFB458755 ENY458755:EOX458755 EXU458755:EYT458755 FHQ458755:FIP458755 FRM458755:FSL458755 GBI458755:GCH458755 GLE458755:GMD458755 GVA458755:GVZ458755 HEW458755:HFV458755 HOS458755:HPR458755 HYO458755:HZN458755 IIK458755:IJJ458755 ISG458755:ITF458755 JCC458755:JDB458755 JLY458755:JMX458755 JVU458755:JWT458755 KFQ458755:KGP458755 KPM458755:KQL458755 KZI458755:LAH458755 LJE458755:LKD458755 LTA458755:LTZ458755 MCW458755:MDV458755 MMS458755:MNR458755 MWO458755:MXN458755 NGK458755:NHJ458755 NQG458755:NRF458755 OAC458755:OBB458755 OJY458755:OKX458755 OTU458755:OUT458755 PDQ458755:PEP458755 PNM458755:POL458755 PXI458755:PYH458755 QHE458755:QID458755 QRA458755:QRZ458755 RAW458755:RBV458755 RKS458755:RLR458755 RUO458755:RVN458755 SEK458755:SFJ458755 SOG458755:SPF458755 SYC458755:SZB458755 THY458755:TIX458755 TRU458755:TST458755 UBQ458755:UCP458755 ULM458755:UML458755 UVI458755:UWH458755 VFE458755:VGD458755 VPA458755:VPZ458755 VYW458755:VZV458755 WIS458755:WJR458755 WSO458755:WTN458755 XCK458755:XDJ458755 GC524291:HB524291 PY524291:QX524291 ZU524291:AAT524291 AJQ524291:AKP524291 ATM524291:AUL524291 BDI524291:BEH524291 BNE524291:BOD524291 BXA524291:BXZ524291 CGW524291:CHV524291 CQS524291:CRR524291 DAO524291:DBN524291 DKK524291:DLJ524291 DUG524291:DVF524291 EEC524291:EFB524291 ENY524291:EOX524291 EXU524291:EYT524291 FHQ524291:FIP524291 FRM524291:FSL524291 GBI524291:GCH524291 GLE524291:GMD524291 GVA524291:GVZ524291 HEW524291:HFV524291 HOS524291:HPR524291 HYO524291:HZN524291 IIK524291:IJJ524291 ISG524291:ITF524291 JCC524291:JDB524291 JLY524291:JMX524291 JVU524291:JWT524291 KFQ524291:KGP524291 KPM524291:KQL524291 KZI524291:LAH524291 LJE524291:LKD524291 LTA524291:LTZ524291 MCW524291:MDV524291 MMS524291:MNR524291 MWO524291:MXN524291 NGK524291:NHJ524291 NQG524291:NRF524291 OAC524291:OBB524291 OJY524291:OKX524291 OTU524291:OUT524291 PDQ524291:PEP524291 PNM524291:POL524291 PXI524291:PYH524291 QHE524291:QID524291 QRA524291:QRZ524291 RAW524291:RBV524291 RKS524291:RLR524291 RUO524291:RVN524291 SEK524291:SFJ524291 SOG524291:SPF524291 SYC524291:SZB524291 THY524291:TIX524291 TRU524291:TST524291 UBQ524291:UCP524291 ULM524291:UML524291 UVI524291:UWH524291 VFE524291:VGD524291 VPA524291:VPZ524291 VYW524291:VZV524291 WIS524291:WJR524291 WSO524291:WTN524291 XCK524291:XDJ524291 GC589827:HB589827 PY589827:QX589827 ZU589827:AAT589827 AJQ589827:AKP589827 ATM589827:AUL589827 BDI589827:BEH589827 BNE589827:BOD589827 BXA589827:BXZ589827 CGW589827:CHV589827 CQS589827:CRR589827 DAO589827:DBN589827 DKK589827:DLJ589827 DUG589827:DVF589827 EEC589827:EFB589827 ENY589827:EOX589827 EXU589827:EYT589827 FHQ589827:FIP589827 FRM589827:FSL589827 GBI589827:GCH589827 GLE589827:GMD589827 GVA589827:GVZ589827 HEW589827:HFV589827 HOS589827:HPR589827 HYO589827:HZN589827 IIK589827:IJJ589827 ISG589827:ITF589827 JCC589827:JDB589827 JLY589827:JMX589827 JVU589827:JWT589827 KFQ589827:KGP589827 KPM589827:KQL589827 KZI589827:LAH589827 LJE589827:LKD589827 LTA589827:LTZ589827 MCW589827:MDV589827 MMS589827:MNR589827 MWO589827:MXN589827 NGK589827:NHJ589827 NQG589827:NRF589827 OAC589827:OBB589827 OJY589827:OKX589827 OTU589827:OUT589827 PDQ589827:PEP589827 PNM589827:POL589827 PXI589827:PYH589827 QHE589827:QID589827 QRA589827:QRZ589827 RAW589827:RBV589827 RKS589827:RLR589827 RUO589827:RVN589827 SEK589827:SFJ589827 SOG589827:SPF589827 SYC589827:SZB589827 THY589827:TIX589827 TRU589827:TST589827 UBQ589827:UCP589827 ULM589827:UML589827 UVI589827:UWH589827 VFE589827:VGD589827 VPA589827:VPZ589827 VYW589827:VZV589827 WIS589827:WJR589827 WSO589827:WTN589827 XCK589827:XDJ589827 GC655363:HB655363 PY655363:QX655363 ZU655363:AAT655363 AJQ655363:AKP655363 ATM655363:AUL655363 BDI655363:BEH655363 BNE655363:BOD655363 BXA655363:BXZ655363 CGW655363:CHV655363 CQS655363:CRR655363 DAO655363:DBN655363 DKK655363:DLJ655363 DUG655363:DVF655363 EEC655363:EFB655363 ENY655363:EOX655363 EXU655363:EYT655363 FHQ655363:FIP655363 FRM655363:FSL655363 GBI655363:GCH655363 GLE655363:GMD655363 GVA655363:GVZ655363 HEW655363:HFV655363 HOS655363:HPR655363 HYO655363:HZN655363 IIK655363:IJJ655363 ISG655363:ITF655363 JCC655363:JDB655363 JLY655363:JMX655363 JVU655363:JWT655363 KFQ655363:KGP655363 KPM655363:KQL655363 KZI655363:LAH655363 LJE655363:LKD655363 LTA655363:LTZ655363 MCW655363:MDV655363 MMS655363:MNR655363 MWO655363:MXN655363 NGK655363:NHJ655363 NQG655363:NRF655363 OAC655363:OBB655363 OJY655363:OKX655363 OTU655363:OUT655363 PDQ655363:PEP655363 PNM655363:POL655363 PXI655363:PYH655363 QHE655363:QID655363 QRA655363:QRZ655363 RAW655363:RBV655363 RKS655363:RLR655363 RUO655363:RVN655363 SEK655363:SFJ655363 SOG655363:SPF655363 SYC655363:SZB655363 THY655363:TIX655363 TRU655363:TST655363 UBQ655363:UCP655363 ULM655363:UML655363 UVI655363:UWH655363 VFE655363:VGD655363 VPA655363:VPZ655363 VYW655363:VZV655363 WIS655363:WJR655363 WSO655363:WTN655363 XCK655363:XDJ655363 GC720899:HB720899 PY720899:QX720899 ZU720899:AAT720899 AJQ720899:AKP720899 ATM720899:AUL720899 BDI720899:BEH720899 BNE720899:BOD720899 BXA720899:BXZ720899 CGW720899:CHV720899 CQS720899:CRR720899 DAO720899:DBN720899 DKK720899:DLJ720899 DUG720899:DVF720899 EEC720899:EFB720899 ENY720899:EOX720899 EXU720899:EYT720899 FHQ720899:FIP720899 FRM720899:FSL720899 GBI720899:GCH720899 GLE720899:GMD720899 GVA720899:GVZ720899 HEW720899:HFV720899 HOS720899:HPR720899 HYO720899:HZN720899 IIK720899:IJJ720899 ISG720899:ITF720899 JCC720899:JDB720899 JLY720899:JMX720899 JVU720899:JWT720899 KFQ720899:KGP720899 KPM720899:KQL720899 KZI720899:LAH720899 LJE720899:LKD720899 LTA720899:LTZ720899 MCW720899:MDV720899 MMS720899:MNR720899 MWO720899:MXN720899 NGK720899:NHJ720899 NQG720899:NRF720899 OAC720899:OBB720899 OJY720899:OKX720899 OTU720899:OUT720899 PDQ720899:PEP720899 PNM720899:POL720899 PXI720899:PYH720899 QHE720899:QID720899 QRA720899:QRZ720899 RAW720899:RBV720899 RKS720899:RLR720899 RUO720899:RVN720899 SEK720899:SFJ720899 SOG720899:SPF720899 SYC720899:SZB720899 THY720899:TIX720899 TRU720899:TST720899 UBQ720899:UCP720899 ULM720899:UML720899 UVI720899:UWH720899 VFE720899:VGD720899 VPA720899:VPZ720899 VYW720899:VZV720899 WIS720899:WJR720899 WSO720899:WTN720899 XCK720899:XDJ720899 GC786435:HB786435 PY786435:QX786435 ZU786435:AAT786435 AJQ786435:AKP786435 ATM786435:AUL786435 BDI786435:BEH786435 BNE786435:BOD786435 BXA786435:BXZ786435 CGW786435:CHV786435 CQS786435:CRR786435 DAO786435:DBN786435 DKK786435:DLJ786435 DUG786435:DVF786435 EEC786435:EFB786435 ENY786435:EOX786435 EXU786435:EYT786435 FHQ786435:FIP786435 FRM786435:FSL786435 GBI786435:GCH786435 GLE786435:GMD786435 GVA786435:GVZ786435 HEW786435:HFV786435 HOS786435:HPR786435 HYO786435:HZN786435 IIK786435:IJJ786435 ISG786435:ITF786435 JCC786435:JDB786435 JLY786435:JMX786435 JVU786435:JWT786435 KFQ786435:KGP786435 KPM786435:KQL786435 KZI786435:LAH786435 LJE786435:LKD786435 LTA786435:LTZ786435 MCW786435:MDV786435 MMS786435:MNR786435 MWO786435:MXN786435 NGK786435:NHJ786435 NQG786435:NRF786435 OAC786435:OBB786435 OJY786435:OKX786435 OTU786435:OUT786435 PDQ786435:PEP786435 PNM786435:POL786435 PXI786435:PYH786435 QHE786435:QID786435 QRA786435:QRZ786435 RAW786435:RBV786435 RKS786435:RLR786435 RUO786435:RVN786435 SEK786435:SFJ786435 SOG786435:SPF786435 SYC786435:SZB786435 THY786435:TIX786435 TRU786435:TST786435 UBQ786435:UCP786435 ULM786435:UML786435 UVI786435:UWH786435 VFE786435:VGD786435 VPA786435:VPZ786435 VYW786435:VZV786435 WIS786435:WJR786435 WSO786435:WTN786435 XCK786435:XDJ786435 GC851971:HB851971 PY851971:QX851971 ZU851971:AAT851971 AJQ851971:AKP851971 ATM851971:AUL851971 BDI851971:BEH851971 BNE851971:BOD851971 BXA851971:BXZ851971 CGW851971:CHV851971 CQS851971:CRR851971 DAO851971:DBN851971 DKK851971:DLJ851971 DUG851971:DVF851971 EEC851971:EFB851971 ENY851971:EOX851971 EXU851971:EYT851971 FHQ851971:FIP851971 FRM851971:FSL851971 GBI851971:GCH851971 GLE851971:GMD851971 GVA851971:GVZ851971 HEW851971:HFV851971 HOS851971:HPR851971 HYO851971:HZN851971 IIK851971:IJJ851971 ISG851971:ITF851971 JCC851971:JDB851971 JLY851971:JMX851971 JVU851971:JWT851971 KFQ851971:KGP851971 KPM851971:KQL851971 KZI851971:LAH851971 LJE851971:LKD851971 LTA851971:LTZ851971 MCW851971:MDV851971 MMS851971:MNR851971 MWO851971:MXN851971 NGK851971:NHJ851971 NQG851971:NRF851971 OAC851971:OBB851971 OJY851971:OKX851971 OTU851971:OUT851971 PDQ851971:PEP851971 PNM851971:POL851971 PXI851971:PYH851971 QHE851971:QID851971 QRA851971:QRZ851971 RAW851971:RBV851971 RKS851971:RLR851971 RUO851971:RVN851971 SEK851971:SFJ851971 SOG851971:SPF851971 SYC851971:SZB851971 THY851971:TIX851971 TRU851971:TST851971 UBQ851971:UCP851971 ULM851971:UML851971 UVI851971:UWH851971 VFE851971:VGD851971 VPA851971:VPZ851971 VYW851971:VZV851971 WIS851971:WJR851971 WSO851971:WTN851971 XCK851971:XDJ851971 GC917507:HB917507 PY917507:QX917507 ZU917507:AAT917507 AJQ917507:AKP917507 ATM917507:AUL917507 BDI917507:BEH917507 BNE917507:BOD917507 BXA917507:BXZ917507 CGW917507:CHV917507 CQS917507:CRR917507 DAO917507:DBN917507 DKK917507:DLJ917507 DUG917507:DVF917507 EEC917507:EFB917507 ENY917507:EOX917507 EXU917507:EYT917507 FHQ917507:FIP917507 FRM917507:FSL917507 GBI917507:GCH917507 GLE917507:GMD917507 GVA917507:GVZ917507 HEW917507:HFV917507 HOS917507:HPR917507 HYO917507:HZN917507 IIK917507:IJJ917507 ISG917507:ITF917507 JCC917507:JDB917507 JLY917507:JMX917507 JVU917507:JWT917507 KFQ917507:KGP917507 KPM917507:KQL917507 KZI917507:LAH917507 LJE917507:LKD917507 LTA917507:LTZ917507 MCW917507:MDV917507 MMS917507:MNR917507 MWO917507:MXN917507 NGK917507:NHJ917507 NQG917507:NRF917507 OAC917507:OBB917507 OJY917507:OKX917507 OTU917507:OUT917507 PDQ917507:PEP917507 PNM917507:POL917507 PXI917507:PYH917507 QHE917507:QID917507 QRA917507:QRZ917507 RAW917507:RBV917507 RKS917507:RLR917507 RUO917507:RVN917507 SEK917507:SFJ917507 SOG917507:SPF917507 SYC917507:SZB917507 THY917507:TIX917507 TRU917507:TST917507 UBQ917507:UCP917507 ULM917507:UML917507 UVI917507:UWH917507 VFE917507:VGD917507 VPA917507:VPZ917507 VYW917507:VZV917507 WIS917507:WJR917507 WSO917507:WTN917507 XCK917507:XDJ917507 GC983043:HB983043 PY983043:QX983043 ZU983043:AAT983043 AJQ983043:AKP983043 ATM983043:AUL983043 BDI983043:BEH983043 BNE983043:BOD983043 BXA983043:BXZ983043 CGW983043:CHV983043 CQS983043:CRR983043 DAO983043:DBN983043 DKK983043:DLJ983043 DUG983043:DVF983043 EEC983043:EFB983043 ENY983043:EOX983043 EXU983043:EYT983043 FHQ983043:FIP983043 FRM983043:FSL983043 GBI983043:GCH983043 GLE983043:GMD983043 GVA983043:GVZ983043 HEW983043:HFV983043 HOS983043:HPR983043 HYO983043:HZN983043 IIK983043:IJJ983043 ISG983043:ITF983043 JCC983043:JDB983043 JLY983043:JMX983043 JVU983043:JWT983043 KFQ983043:KGP983043 KPM983043:KQL983043 KZI983043:LAH983043 LJE983043:LKD983043 LTA983043:LTZ983043 MCW983043:MDV983043 MMS983043:MNR983043 MWO983043:MXN983043 NGK983043:NHJ983043 NQG983043:NRF983043 OAC983043:OBB983043 OJY983043:OKX983043 OTU983043:OUT983043 PDQ983043:PEP983043 PNM983043:POL983043 PXI983043:PYH983043 QHE983043:QID983043 QRA983043:QRZ983043 RAW983043:RBV983043 RKS983043:RLR983043 RUO983043:RVN983043 SEK983043:SFJ983043 SOG983043:SPF983043 SYC983043:SZB983043 THY983043:TIX983043 TRU983043:TST983043 UBQ983043:UCP983043 ULM983043:UML983043 UVI983043:UWH983043 VFE983043:VGD983043 VPA983043:VPZ983043 VYW983043:VZV983043 WIS983043:WJR983043 WSO983043:WTN983043 XCK983043:XDJ983043">
      <formula1>LstSourseType</formula1>
    </dataValidation>
    <dataValidation type="list" allowBlank="1" showInputMessage="1" showErrorMessage="1" prompt="Select from list." sqref="CC16 LY16 VU16 AFQ16 APM16 AZI16 BJE16 BTA16 CCW16 CMS16 CWO16 DGK16 DQG16 EAC16 EJY16 ETU16 FDQ16 FNM16 FXI16 GHE16 GRA16 HAW16 HKS16 HUO16 IEK16 IOG16 IYC16 JHY16 JRU16 KBQ16 KLM16 KVI16 LFE16 LPA16 LYW16 MIS16 MSO16 NCK16 NMG16 NWC16 OFY16 OPU16 OZQ16 PJM16 PTI16 QDE16 QNA16 QWW16 RGS16 RQO16 SAK16 SKG16 SUC16 TDY16 TNU16 TXQ16 UHM16 URI16 VBE16 VLA16 VUW16 WES16 WOO16 WYK16 CC65552 LY65552 VU65552 AFQ65552 APM65552 AZI65552 BJE65552 BTA65552 CCW65552 CMS65552 CWO65552 DGK65552 DQG65552 EAC65552 EJY65552 ETU65552 FDQ65552 FNM65552 FXI65552 GHE65552 GRA65552 HAW65552 HKS65552 HUO65552 IEK65552 IOG65552 IYC65552 JHY65552 JRU65552 KBQ65552 KLM65552 KVI65552 LFE65552 LPA65552 LYW65552 MIS65552 MSO65552 NCK65552 NMG65552 NWC65552 OFY65552 OPU65552 OZQ65552 PJM65552 PTI65552 QDE65552 QNA65552 QWW65552 RGS65552 RQO65552 SAK65552 SKG65552 SUC65552 TDY65552 TNU65552 TXQ65552 UHM65552 URI65552 VBE65552 VLA65552 VUW65552 WES65552 WOO65552 WYK65552 CC131088 LY131088 VU131088 AFQ131088 APM131088 AZI131088 BJE131088 BTA131088 CCW131088 CMS131088 CWO131088 DGK131088 DQG131088 EAC131088 EJY131088 ETU131088 FDQ131088 FNM131088 FXI131088 GHE131088 GRA131088 HAW131088 HKS131088 HUO131088 IEK131088 IOG131088 IYC131088 JHY131088 JRU131088 KBQ131088 KLM131088 KVI131088 LFE131088 LPA131088 LYW131088 MIS131088 MSO131088 NCK131088 NMG131088 NWC131088 OFY131088 OPU131088 OZQ131088 PJM131088 PTI131088 QDE131088 QNA131088 QWW131088 RGS131088 RQO131088 SAK131088 SKG131088 SUC131088 TDY131088 TNU131088 TXQ131088 UHM131088 URI131088 VBE131088 VLA131088 VUW131088 WES131088 WOO131088 WYK131088 CC196624 LY196624 VU196624 AFQ196624 APM196624 AZI196624 BJE196624 BTA196624 CCW196624 CMS196624 CWO196624 DGK196624 DQG196624 EAC196624 EJY196624 ETU196624 FDQ196624 FNM196624 FXI196624 GHE196624 GRA196624 HAW196624 HKS196624 HUO196624 IEK196624 IOG196624 IYC196624 JHY196624 JRU196624 KBQ196624 KLM196624 KVI196624 LFE196624 LPA196624 LYW196624 MIS196624 MSO196624 NCK196624 NMG196624 NWC196624 OFY196624 OPU196624 OZQ196624 PJM196624 PTI196624 QDE196624 QNA196624 QWW196624 RGS196624 RQO196624 SAK196624 SKG196624 SUC196624 TDY196624 TNU196624 TXQ196624 UHM196624 URI196624 VBE196624 VLA196624 VUW196624 WES196624 WOO196624 WYK196624 CC262160 LY262160 VU262160 AFQ262160 APM262160 AZI262160 BJE262160 BTA262160 CCW262160 CMS262160 CWO262160 DGK262160 DQG262160 EAC262160 EJY262160 ETU262160 FDQ262160 FNM262160 FXI262160 GHE262160 GRA262160 HAW262160 HKS262160 HUO262160 IEK262160 IOG262160 IYC262160 JHY262160 JRU262160 KBQ262160 KLM262160 KVI262160 LFE262160 LPA262160 LYW262160 MIS262160 MSO262160 NCK262160 NMG262160 NWC262160 OFY262160 OPU262160 OZQ262160 PJM262160 PTI262160 QDE262160 QNA262160 QWW262160 RGS262160 RQO262160 SAK262160 SKG262160 SUC262160 TDY262160 TNU262160 TXQ262160 UHM262160 URI262160 VBE262160 VLA262160 VUW262160 WES262160 WOO262160 WYK262160 CC327696 LY327696 VU327696 AFQ327696 APM327696 AZI327696 BJE327696 BTA327696 CCW327696 CMS327696 CWO327696 DGK327696 DQG327696 EAC327696 EJY327696 ETU327696 FDQ327696 FNM327696 FXI327696 GHE327696 GRA327696 HAW327696 HKS327696 HUO327696 IEK327696 IOG327696 IYC327696 JHY327696 JRU327696 KBQ327696 KLM327696 KVI327696 LFE327696 LPA327696 LYW327696 MIS327696 MSO327696 NCK327696 NMG327696 NWC327696 OFY327696 OPU327696 OZQ327696 PJM327696 PTI327696 QDE327696 QNA327696 QWW327696 RGS327696 RQO327696 SAK327696 SKG327696 SUC327696 TDY327696 TNU327696 TXQ327696 UHM327696 URI327696 VBE327696 VLA327696 VUW327696 WES327696 WOO327696 WYK327696 CC393232 LY393232 VU393232 AFQ393232 APM393232 AZI393232 BJE393232 BTA393232 CCW393232 CMS393232 CWO393232 DGK393232 DQG393232 EAC393232 EJY393232 ETU393232 FDQ393232 FNM393232 FXI393232 GHE393232 GRA393232 HAW393232 HKS393232 HUO393232 IEK393232 IOG393232 IYC393232 JHY393232 JRU393232 KBQ393232 KLM393232 KVI393232 LFE393232 LPA393232 LYW393232 MIS393232 MSO393232 NCK393232 NMG393232 NWC393232 OFY393232 OPU393232 OZQ393232 PJM393232 PTI393232 QDE393232 QNA393232 QWW393232 RGS393232 RQO393232 SAK393232 SKG393232 SUC393232 TDY393232 TNU393232 TXQ393232 UHM393232 URI393232 VBE393232 VLA393232 VUW393232 WES393232 WOO393232 WYK393232 CC458768 LY458768 VU458768 AFQ458768 APM458768 AZI458768 BJE458768 BTA458768 CCW458768 CMS458768 CWO458768 DGK458768 DQG458768 EAC458768 EJY458768 ETU458768 FDQ458768 FNM458768 FXI458768 GHE458768 GRA458768 HAW458768 HKS458768 HUO458768 IEK458768 IOG458768 IYC458768 JHY458768 JRU458768 KBQ458768 KLM458768 KVI458768 LFE458768 LPA458768 LYW458768 MIS458768 MSO458768 NCK458768 NMG458768 NWC458768 OFY458768 OPU458768 OZQ458768 PJM458768 PTI458768 QDE458768 QNA458768 QWW458768 RGS458768 RQO458768 SAK458768 SKG458768 SUC458768 TDY458768 TNU458768 TXQ458768 UHM458768 URI458768 VBE458768 VLA458768 VUW458768 WES458768 WOO458768 WYK458768 CC524304 LY524304 VU524304 AFQ524304 APM524304 AZI524304 BJE524304 BTA524304 CCW524304 CMS524304 CWO524304 DGK524304 DQG524304 EAC524304 EJY524304 ETU524304 FDQ524304 FNM524304 FXI524304 GHE524304 GRA524304 HAW524304 HKS524304 HUO524304 IEK524304 IOG524304 IYC524304 JHY524304 JRU524304 KBQ524304 KLM524304 KVI524304 LFE524304 LPA524304 LYW524304 MIS524304 MSO524304 NCK524304 NMG524304 NWC524304 OFY524304 OPU524304 OZQ524304 PJM524304 PTI524304 QDE524304 QNA524304 QWW524304 RGS524304 RQO524304 SAK524304 SKG524304 SUC524304 TDY524304 TNU524304 TXQ524304 UHM524304 URI524304 VBE524304 VLA524304 VUW524304 WES524304 WOO524304 WYK524304 CC589840 LY589840 VU589840 AFQ589840 APM589840 AZI589840 BJE589840 BTA589840 CCW589840 CMS589840 CWO589840 DGK589840 DQG589840 EAC589840 EJY589840 ETU589840 FDQ589840 FNM589840 FXI589840 GHE589840 GRA589840 HAW589840 HKS589840 HUO589840 IEK589840 IOG589840 IYC589840 JHY589840 JRU589840 KBQ589840 KLM589840 KVI589840 LFE589840 LPA589840 LYW589840 MIS589840 MSO589840 NCK589840 NMG589840 NWC589840 OFY589840 OPU589840 OZQ589840 PJM589840 PTI589840 QDE589840 QNA589840 QWW589840 RGS589840 RQO589840 SAK589840 SKG589840 SUC589840 TDY589840 TNU589840 TXQ589840 UHM589840 URI589840 VBE589840 VLA589840 VUW589840 WES589840 WOO589840 WYK589840 CC655376 LY655376 VU655376 AFQ655376 APM655376 AZI655376 BJE655376 BTA655376 CCW655376 CMS655376 CWO655376 DGK655376 DQG655376 EAC655376 EJY655376 ETU655376 FDQ655376 FNM655376 FXI655376 GHE655376 GRA655376 HAW655376 HKS655376 HUO655376 IEK655376 IOG655376 IYC655376 JHY655376 JRU655376 KBQ655376 KLM655376 KVI655376 LFE655376 LPA655376 LYW655376 MIS655376 MSO655376 NCK655376 NMG655376 NWC655376 OFY655376 OPU655376 OZQ655376 PJM655376 PTI655376 QDE655376 QNA655376 QWW655376 RGS655376 RQO655376 SAK655376 SKG655376 SUC655376 TDY655376 TNU655376 TXQ655376 UHM655376 URI655376 VBE655376 VLA655376 VUW655376 WES655376 WOO655376 WYK655376 CC720912 LY720912 VU720912 AFQ720912 APM720912 AZI720912 BJE720912 BTA720912 CCW720912 CMS720912 CWO720912 DGK720912 DQG720912 EAC720912 EJY720912 ETU720912 FDQ720912 FNM720912 FXI720912 GHE720912 GRA720912 HAW720912 HKS720912 HUO720912 IEK720912 IOG720912 IYC720912 JHY720912 JRU720912 KBQ720912 KLM720912 KVI720912 LFE720912 LPA720912 LYW720912 MIS720912 MSO720912 NCK720912 NMG720912 NWC720912 OFY720912 OPU720912 OZQ720912 PJM720912 PTI720912 QDE720912 QNA720912 QWW720912 RGS720912 RQO720912 SAK720912 SKG720912 SUC720912 TDY720912 TNU720912 TXQ720912 UHM720912 URI720912 VBE720912 VLA720912 VUW720912 WES720912 WOO720912 WYK720912 CC786448 LY786448 VU786448 AFQ786448 APM786448 AZI786448 BJE786448 BTA786448 CCW786448 CMS786448 CWO786448 DGK786448 DQG786448 EAC786448 EJY786448 ETU786448 FDQ786448 FNM786448 FXI786448 GHE786448 GRA786448 HAW786448 HKS786448 HUO786448 IEK786448 IOG786448 IYC786448 JHY786448 JRU786448 KBQ786448 KLM786448 KVI786448 LFE786448 LPA786448 LYW786448 MIS786448 MSO786448 NCK786448 NMG786448 NWC786448 OFY786448 OPU786448 OZQ786448 PJM786448 PTI786448 QDE786448 QNA786448 QWW786448 RGS786448 RQO786448 SAK786448 SKG786448 SUC786448 TDY786448 TNU786448 TXQ786448 UHM786448 URI786448 VBE786448 VLA786448 VUW786448 WES786448 WOO786448 WYK786448 CC851984 LY851984 VU851984 AFQ851984 APM851984 AZI851984 BJE851984 BTA851984 CCW851984 CMS851984 CWO851984 DGK851984 DQG851984 EAC851984 EJY851984 ETU851984 FDQ851984 FNM851984 FXI851984 GHE851984 GRA851984 HAW851984 HKS851984 HUO851984 IEK851984 IOG851984 IYC851984 JHY851984 JRU851984 KBQ851984 KLM851984 KVI851984 LFE851984 LPA851984 LYW851984 MIS851984 MSO851984 NCK851984 NMG851984 NWC851984 OFY851984 OPU851984 OZQ851984 PJM851984 PTI851984 QDE851984 QNA851984 QWW851984 RGS851984 RQO851984 SAK851984 SKG851984 SUC851984 TDY851984 TNU851984 TXQ851984 UHM851984 URI851984 VBE851984 VLA851984 VUW851984 WES851984 WOO851984 WYK851984 CC917520 LY917520 VU917520 AFQ917520 APM917520 AZI917520 BJE917520 BTA917520 CCW917520 CMS917520 CWO917520 DGK917520 DQG917520 EAC917520 EJY917520 ETU917520 FDQ917520 FNM917520 FXI917520 GHE917520 GRA917520 HAW917520 HKS917520 HUO917520 IEK917520 IOG917520 IYC917520 JHY917520 JRU917520 KBQ917520 KLM917520 KVI917520 LFE917520 LPA917520 LYW917520 MIS917520 MSO917520 NCK917520 NMG917520 NWC917520 OFY917520 OPU917520 OZQ917520 PJM917520 PTI917520 QDE917520 QNA917520 QWW917520 RGS917520 RQO917520 SAK917520 SKG917520 SUC917520 TDY917520 TNU917520 TXQ917520 UHM917520 URI917520 VBE917520 VLA917520 VUW917520 WES917520 WOO917520 WYK917520 CC983056 LY983056 VU983056 AFQ983056 APM983056 AZI983056 BJE983056 BTA983056 CCW983056 CMS983056 CWO983056 DGK983056 DQG983056 EAC983056 EJY983056 ETU983056 FDQ983056 FNM983056 FXI983056 GHE983056 GRA983056 HAW983056 HKS983056 HUO983056 IEK983056 IOG983056 IYC983056 JHY983056 JRU983056 KBQ983056 KLM983056 KVI983056 LFE983056 LPA983056 LYW983056 MIS983056 MSO983056 NCK983056 NMG983056 NWC983056 OFY983056 OPU983056 OZQ983056 PJM983056 PTI983056 QDE983056 QNA983056 QWW983056 RGS983056 RQO983056 SAK983056 SKG983056 SUC983056 TDY983056 TNU983056 TXQ983056 UHM983056 URI983056 VBE983056 VLA983056 VUW983056 WES983056 WOO983056 WYK983056 F19 JB19 SX19 ACT19 AMP19 AWL19 BGH19 BQD19 BZZ19 CJV19 CTR19 DDN19 DNJ19 DXF19 EHB19 EQX19 FAT19 FKP19 FUL19 GEH19 GOD19 GXZ19 HHV19 HRR19 IBN19 ILJ19 IVF19 JFB19 JOX19 JYT19 KIP19 KSL19 LCH19 LMD19 LVZ19 MFV19 MPR19 MZN19 NJJ19 NTF19 ODB19 OMX19 OWT19 PGP19 PQL19 QAH19 QKD19 QTZ19 RDV19 RNR19 RXN19 SHJ19 SRF19 TBB19 TKX19 TUT19 UEP19 UOL19 UYH19 VID19 VRZ19 WBV19 WLR19 WVN19 F65555 JB65555 SX65555 ACT65555 AMP65555 AWL65555 BGH65555 BQD65555 BZZ65555 CJV65555 CTR65555 DDN65555 DNJ65555 DXF65555 EHB65555 EQX65555 FAT65555 FKP65555 FUL65555 GEH65555 GOD65555 GXZ65555 HHV65555 HRR65555 IBN65555 ILJ65555 IVF65555 JFB65555 JOX65555 JYT65555 KIP65555 KSL65555 LCH65555 LMD65555 LVZ65555 MFV65555 MPR65555 MZN65555 NJJ65555 NTF65555 ODB65555 OMX65555 OWT65555 PGP65555 PQL65555 QAH65555 QKD65555 QTZ65555 RDV65555 RNR65555 RXN65555 SHJ65555 SRF65555 TBB65555 TKX65555 TUT65555 UEP65555 UOL65555 UYH65555 VID65555 VRZ65555 WBV65555 WLR65555 WVN65555 F131091 JB131091 SX131091 ACT131091 AMP131091 AWL131091 BGH131091 BQD131091 BZZ131091 CJV131091 CTR131091 DDN131091 DNJ131091 DXF131091 EHB131091 EQX131091 FAT131091 FKP131091 FUL131091 GEH131091 GOD131091 GXZ131091 HHV131091 HRR131091 IBN131091 ILJ131091 IVF131091 JFB131091 JOX131091 JYT131091 KIP131091 KSL131091 LCH131091 LMD131091 LVZ131091 MFV131091 MPR131091 MZN131091 NJJ131091 NTF131091 ODB131091 OMX131091 OWT131091 PGP131091 PQL131091 QAH131091 QKD131091 QTZ131091 RDV131091 RNR131091 RXN131091 SHJ131091 SRF131091 TBB131091 TKX131091 TUT131091 UEP131091 UOL131091 UYH131091 VID131091 VRZ131091 WBV131091 WLR131091 WVN131091 F196627 JB196627 SX196627 ACT196627 AMP196627 AWL196627 BGH196627 BQD196627 BZZ196627 CJV196627 CTR196627 DDN196627 DNJ196627 DXF196627 EHB196627 EQX196627 FAT196627 FKP196627 FUL196627 GEH196627 GOD196627 GXZ196627 HHV196627 HRR196627 IBN196627 ILJ196627 IVF196627 JFB196627 JOX196627 JYT196627 KIP196627 KSL196627 LCH196627 LMD196627 LVZ196627 MFV196627 MPR196627 MZN196627 NJJ196627 NTF196627 ODB196627 OMX196627 OWT196627 PGP196627 PQL196627 QAH196627 QKD196627 QTZ196627 RDV196627 RNR196627 RXN196627 SHJ196627 SRF196627 TBB196627 TKX196627 TUT196627 UEP196627 UOL196627 UYH196627 VID196627 VRZ196627 WBV196627 WLR196627 WVN196627 F262163 JB262163 SX262163 ACT262163 AMP262163 AWL262163 BGH262163 BQD262163 BZZ262163 CJV262163 CTR262163 DDN262163 DNJ262163 DXF262163 EHB262163 EQX262163 FAT262163 FKP262163 FUL262163 GEH262163 GOD262163 GXZ262163 HHV262163 HRR262163 IBN262163 ILJ262163 IVF262163 JFB262163 JOX262163 JYT262163 KIP262163 KSL262163 LCH262163 LMD262163 LVZ262163 MFV262163 MPR262163 MZN262163 NJJ262163 NTF262163 ODB262163 OMX262163 OWT262163 PGP262163 PQL262163 QAH262163 QKD262163 QTZ262163 RDV262163 RNR262163 RXN262163 SHJ262163 SRF262163 TBB262163 TKX262163 TUT262163 UEP262163 UOL262163 UYH262163 VID262163 VRZ262163 WBV262163 WLR262163 WVN262163 F327699 JB327699 SX327699 ACT327699 AMP327699 AWL327699 BGH327699 BQD327699 BZZ327699 CJV327699 CTR327699 DDN327699 DNJ327699 DXF327699 EHB327699 EQX327699 FAT327699 FKP327699 FUL327699 GEH327699 GOD327699 GXZ327699 HHV327699 HRR327699 IBN327699 ILJ327699 IVF327699 JFB327699 JOX327699 JYT327699 KIP327699 KSL327699 LCH327699 LMD327699 LVZ327699 MFV327699 MPR327699 MZN327699 NJJ327699 NTF327699 ODB327699 OMX327699 OWT327699 PGP327699 PQL327699 QAH327699 QKD327699 QTZ327699 RDV327699 RNR327699 RXN327699 SHJ327699 SRF327699 TBB327699 TKX327699 TUT327699 UEP327699 UOL327699 UYH327699 VID327699 VRZ327699 WBV327699 WLR327699 WVN327699 F393235 JB393235 SX393235 ACT393235 AMP393235 AWL393235 BGH393235 BQD393235 BZZ393235 CJV393235 CTR393235 DDN393235 DNJ393235 DXF393235 EHB393235 EQX393235 FAT393235 FKP393235 FUL393235 GEH393235 GOD393235 GXZ393235 HHV393235 HRR393235 IBN393235 ILJ393235 IVF393235 JFB393235 JOX393235 JYT393235 KIP393235 KSL393235 LCH393235 LMD393235 LVZ393235 MFV393235 MPR393235 MZN393235 NJJ393235 NTF393235 ODB393235 OMX393235 OWT393235 PGP393235 PQL393235 QAH393235 QKD393235 QTZ393235 RDV393235 RNR393235 RXN393235 SHJ393235 SRF393235 TBB393235 TKX393235 TUT393235 UEP393235 UOL393235 UYH393235 VID393235 VRZ393235 WBV393235 WLR393235 WVN393235 F458771 JB458771 SX458771 ACT458771 AMP458771 AWL458771 BGH458771 BQD458771 BZZ458771 CJV458771 CTR458771 DDN458771 DNJ458771 DXF458771 EHB458771 EQX458771 FAT458771 FKP458771 FUL458771 GEH458771 GOD458771 GXZ458771 HHV458771 HRR458771 IBN458771 ILJ458771 IVF458771 JFB458771 JOX458771 JYT458771 KIP458771 KSL458771 LCH458771 LMD458771 LVZ458771 MFV458771 MPR458771 MZN458771 NJJ458771 NTF458771 ODB458771 OMX458771 OWT458771 PGP458771 PQL458771 QAH458771 QKD458771 QTZ458771 RDV458771 RNR458771 RXN458771 SHJ458771 SRF458771 TBB458771 TKX458771 TUT458771 UEP458771 UOL458771 UYH458771 VID458771 VRZ458771 WBV458771 WLR458771 WVN458771 F524307 JB524307 SX524307 ACT524307 AMP524307 AWL524307 BGH524307 BQD524307 BZZ524307 CJV524307 CTR524307 DDN524307 DNJ524307 DXF524307 EHB524307 EQX524307 FAT524307 FKP524307 FUL524307 GEH524307 GOD524307 GXZ524307 HHV524307 HRR524307 IBN524307 ILJ524307 IVF524307 JFB524307 JOX524307 JYT524307 KIP524307 KSL524307 LCH524307 LMD524307 LVZ524307 MFV524307 MPR524307 MZN524307 NJJ524307 NTF524307 ODB524307 OMX524307 OWT524307 PGP524307 PQL524307 QAH524307 QKD524307 QTZ524307 RDV524307 RNR524307 RXN524307 SHJ524307 SRF524307 TBB524307 TKX524307 TUT524307 UEP524307 UOL524307 UYH524307 VID524307 VRZ524307 WBV524307 WLR524307 WVN524307 F589843 JB589843 SX589843 ACT589843 AMP589843 AWL589843 BGH589843 BQD589843 BZZ589843 CJV589843 CTR589843 DDN589843 DNJ589843 DXF589843 EHB589843 EQX589843 FAT589843 FKP589843 FUL589843 GEH589843 GOD589843 GXZ589843 HHV589843 HRR589843 IBN589843 ILJ589843 IVF589843 JFB589843 JOX589843 JYT589843 KIP589843 KSL589843 LCH589843 LMD589843 LVZ589843 MFV589843 MPR589843 MZN589843 NJJ589843 NTF589843 ODB589843 OMX589843 OWT589843 PGP589843 PQL589843 QAH589843 QKD589843 QTZ589843 RDV589843 RNR589843 RXN589843 SHJ589843 SRF589843 TBB589843 TKX589843 TUT589843 UEP589843 UOL589843 UYH589843 VID589843 VRZ589843 WBV589843 WLR589843 WVN589843 F655379 JB655379 SX655379 ACT655379 AMP655379 AWL655379 BGH655379 BQD655379 BZZ655379 CJV655379 CTR655379 DDN655379 DNJ655379 DXF655379 EHB655379 EQX655379 FAT655379 FKP655379 FUL655379 GEH655379 GOD655379 GXZ655379 HHV655379 HRR655379 IBN655379 ILJ655379 IVF655379 JFB655379 JOX655379 JYT655379 KIP655379 KSL655379 LCH655379 LMD655379 LVZ655379 MFV655379 MPR655379 MZN655379 NJJ655379 NTF655379 ODB655379 OMX655379 OWT655379 PGP655379 PQL655379 QAH655379 QKD655379 QTZ655379 RDV655379 RNR655379 RXN655379 SHJ655379 SRF655379 TBB655379 TKX655379 TUT655379 UEP655379 UOL655379 UYH655379 VID655379 VRZ655379 WBV655379 WLR655379 WVN655379 F720915 JB720915 SX720915 ACT720915 AMP720915 AWL720915 BGH720915 BQD720915 BZZ720915 CJV720915 CTR720915 DDN720915 DNJ720915 DXF720915 EHB720915 EQX720915 FAT720915 FKP720915 FUL720915 GEH720915 GOD720915 GXZ720915 HHV720915 HRR720915 IBN720915 ILJ720915 IVF720915 JFB720915 JOX720915 JYT720915 KIP720915 KSL720915 LCH720915 LMD720915 LVZ720915 MFV720915 MPR720915 MZN720915 NJJ720915 NTF720915 ODB720915 OMX720915 OWT720915 PGP720915 PQL720915 QAH720915 QKD720915 QTZ720915 RDV720915 RNR720915 RXN720915 SHJ720915 SRF720915 TBB720915 TKX720915 TUT720915 UEP720915 UOL720915 UYH720915 VID720915 VRZ720915 WBV720915 WLR720915 WVN720915 F786451 JB786451 SX786451 ACT786451 AMP786451 AWL786451 BGH786451 BQD786451 BZZ786451 CJV786451 CTR786451 DDN786451 DNJ786451 DXF786451 EHB786451 EQX786451 FAT786451 FKP786451 FUL786451 GEH786451 GOD786451 GXZ786451 HHV786451 HRR786451 IBN786451 ILJ786451 IVF786451 JFB786451 JOX786451 JYT786451 KIP786451 KSL786451 LCH786451 LMD786451 LVZ786451 MFV786451 MPR786451 MZN786451 NJJ786451 NTF786451 ODB786451 OMX786451 OWT786451 PGP786451 PQL786451 QAH786451 QKD786451 QTZ786451 RDV786451 RNR786451 RXN786451 SHJ786451 SRF786451 TBB786451 TKX786451 TUT786451 UEP786451 UOL786451 UYH786451 VID786451 VRZ786451 WBV786451 WLR786451 WVN786451 F851987 JB851987 SX851987 ACT851987 AMP851987 AWL851987 BGH851987 BQD851987 BZZ851987 CJV851987 CTR851987 DDN851987 DNJ851987 DXF851987 EHB851987 EQX851987 FAT851987 FKP851987 FUL851987 GEH851987 GOD851987 GXZ851987 HHV851987 HRR851987 IBN851987 ILJ851987 IVF851987 JFB851987 JOX851987 JYT851987 KIP851987 KSL851987 LCH851987 LMD851987 LVZ851987 MFV851987 MPR851987 MZN851987 NJJ851987 NTF851987 ODB851987 OMX851987 OWT851987 PGP851987 PQL851987 QAH851987 QKD851987 QTZ851987 RDV851987 RNR851987 RXN851987 SHJ851987 SRF851987 TBB851987 TKX851987 TUT851987 UEP851987 UOL851987 UYH851987 VID851987 VRZ851987 WBV851987 WLR851987 WVN851987 F917523 JB917523 SX917523 ACT917523 AMP917523 AWL917523 BGH917523 BQD917523 BZZ917523 CJV917523 CTR917523 DDN917523 DNJ917523 DXF917523 EHB917523 EQX917523 FAT917523 FKP917523 FUL917523 GEH917523 GOD917523 GXZ917523 HHV917523 HRR917523 IBN917523 ILJ917523 IVF917523 JFB917523 JOX917523 JYT917523 KIP917523 KSL917523 LCH917523 LMD917523 LVZ917523 MFV917523 MPR917523 MZN917523 NJJ917523 NTF917523 ODB917523 OMX917523 OWT917523 PGP917523 PQL917523 QAH917523 QKD917523 QTZ917523 RDV917523 RNR917523 RXN917523 SHJ917523 SRF917523 TBB917523 TKX917523 TUT917523 UEP917523 UOL917523 UYH917523 VID917523 VRZ917523 WBV917523 WLR917523 WVN917523 F983059 JB983059 SX983059 ACT983059 AMP983059 AWL983059 BGH983059 BQD983059 BZZ983059 CJV983059 CTR983059 DDN983059 DNJ983059 DXF983059 EHB983059 EQX983059 FAT983059 FKP983059 FUL983059 GEH983059 GOD983059 GXZ983059 HHV983059 HRR983059 IBN983059 ILJ983059 IVF983059 JFB983059 JOX983059 JYT983059 KIP983059 KSL983059 LCH983059 LMD983059 LVZ983059 MFV983059 MPR983059 MZN983059 NJJ983059 NTF983059 ODB983059 OMX983059 OWT983059 PGP983059 PQL983059 QAH983059 QKD983059 QTZ983059 RDV983059 RNR983059 RXN983059 SHJ983059 SRF983059 TBB983059 TKX983059 TUT983059 UEP983059 UOL983059 UYH983059 VID983059 VRZ983059 WBV983059 WLR983059 WVN983059">
      <formula1>"Yes, No"</formula1>
    </dataValidation>
    <dataValidation type="list" allowBlank="1" showInputMessage="1" showErrorMessage="1" prompt="Select from List." sqref="HC3:IV3 QY3:SR3 AAU3:ACN3 AKQ3:AMJ3 AUM3:AWF3 BEI3:BGB3 BOE3:BPX3 BYA3:BZT3 CHW3:CJP3 CRS3:CTL3 DBO3:DDH3 DLK3:DND3 DVG3:DWZ3 EFC3:EGV3 EOY3:EQR3 EYU3:FAN3 FIQ3:FKJ3 FSM3:FUF3 GCI3:GEB3 GME3:GNX3 GWA3:GXT3 HFW3:HHP3 HPS3:HRL3 HZO3:IBH3 IJK3:ILD3 ITG3:IUZ3 JDC3:JEV3 JMY3:JOR3 JWU3:JYN3 KGQ3:KIJ3 KQM3:KSF3 LAI3:LCB3 LKE3:LLX3 LUA3:LVT3 MDW3:MFP3 MNS3:MPL3 MXO3:MZH3 NHK3:NJD3 NRG3:NSZ3 OBC3:OCV3 OKY3:OMR3 OUU3:OWN3 PEQ3:PGJ3 POM3:PQF3 PYI3:QAB3 QIE3:QJX3 QSA3:QTT3 RBW3:RDP3 RLS3:RNL3 RVO3:RXH3 SFK3:SHD3 SPG3:SQZ3 SZC3:TAV3 TIY3:TKR3 TSU3:TUN3 UCQ3:UEJ3 UMM3:UOF3 UWI3:UYB3 VGE3:VHX3 VQA3:VRT3 VZW3:WBP3 WJS3:WLL3 WTO3:WVH3 XDK3:XFD3 HC65539:IV65539 QY65539:SR65539 AAU65539:ACN65539 AKQ65539:AMJ65539 AUM65539:AWF65539 BEI65539:BGB65539 BOE65539:BPX65539 BYA65539:BZT65539 CHW65539:CJP65539 CRS65539:CTL65539 DBO65539:DDH65539 DLK65539:DND65539 DVG65539:DWZ65539 EFC65539:EGV65539 EOY65539:EQR65539 EYU65539:FAN65539 FIQ65539:FKJ65539 FSM65539:FUF65539 GCI65539:GEB65539 GME65539:GNX65539 GWA65539:GXT65539 HFW65539:HHP65539 HPS65539:HRL65539 HZO65539:IBH65539 IJK65539:ILD65539 ITG65539:IUZ65539 JDC65539:JEV65539 JMY65539:JOR65539 JWU65539:JYN65539 KGQ65539:KIJ65539 KQM65539:KSF65539 LAI65539:LCB65539 LKE65539:LLX65539 LUA65539:LVT65539 MDW65539:MFP65539 MNS65539:MPL65539 MXO65539:MZH65539 NHK65539:NJD65539 NRG65539:NSZ65539 OBC65539:OCV65539 OKY65539:OMR65539 OUU65539:OWN65539 PEQ65539:PGJ65539 POM65539:PQF65539 PYI65539:QAB65539 QIE65539:QJX65539 QSA65539:QTT65539 RBW65539:RDP65539 RLS65539:RNL65539 RVO65539:RXH65539 SFK65539:SHD65539 SPG65539:SQZ65539 SZC65539:TAV65539 TIY65539:TKR65539 TSU65539:TUN65539 UCQ65539:UEJ65539 UMM65539:UOF65539 UWI65539:UYB65539 VGE65539:VHX65539 VQA65539:VRT65539 VZW65539:WBP65539 WJS65539:WLL65539 WTO65539:WVH65539 XDK65539:XFD65539 HC131075:IV131075 QY131075:SR131075 AAU131075:ACN131075 AKQ131075:AMJ131075 AUM131075:AWF131075 BEI131075:BGB131075 BOE131075:BPX131075 BYA131075:BZT131075 CHW131075:CJP131075 CRS131075:CTL131075 DBO131075:DDH131075 DLK131075:DND131075 DVG131075:DWZ131075 EFC131075:EGV131075 EOY131075:EQR131075 EYU131075:FAN131075 FIQ131075:FKJ131075 FSM131075:FUF131075 GCI131075:GEB131075 GME131075:GNX131075 GWA131075:GXT131075 HFW131075:HHP131075 HPS131075:HRL131075 HZO131075:IBH131075 IJK131075:ILD131075 ITG131075:IUZ131075 JDC131075:JEV131075 JMY131075:JOR131075 JWU131075:JYN131075 KGQ131075:KIJ131075 KQM131075:KSF131075 LAI131075:LCB131075 LKE131075:LLX131075 LUA131075:LVT131075 MDW131075:MFP131075 MNS131075:MPL131075 MXO131075:MZH131075 NHK131075:NJD131075 NRG131075:NSZ131075 OBC131075:OCV131075 OKY131075:OMR131075 OUU131075:OWN131075 PEQ131075:PGJ131075 POM131075:PQF131075 PYI131075:QAB131075 QIE131075:QJX131075 QSA131075:QTT131075 RBW131075:RDP131075 RLS131075:RNL131075 RVO131075:RXH131075 SFK131075:SHD131075 SPG131075:SQZ131075 SZC131075:TAV131075 TIY131075:TKR131075 TSU131075:TUN131075 UCQ131075:UEJ131075 UMM131075:UOF131075 UWI131075:UYB131075 VGE131075:VHX131075 VQA131075:VRT131075 VZW131075:WBP131075 WJS131075:WLL131075 WTO131075:WVH131075 XDK131075:XFD131075 HC196611:IV196611 QY196611:SR196611 AAU196611:ACN196611 AKQ196611:AMJ196611 AUM196611:AWF196611 BEI196611:BGB196611 BOE196611:BPX196611 BYA196611:BZT196611 CHW196611:CJP196611 CRS196611:CTL196611 DBO196611:DDH196611 DLK196611:DND196611 DVG196611:DWZ196611 EFC196611:EGV196611 EOY196611:EQR196611 EYU196611:FAN196611 FIQ196611:FKJ196611 FSM196611:FUF196611 GCI196611:GEB196611 GME196611:GNX196611 GWA196611:GXT196611 HFW196611:HHP196611 HPS196611:HRL196611 HZO196611:IBH196611 IJK196611:ILD196611 ITG196611:IUZ196611 JDC196611:JEV196611 JMY196611:JOR196611 JWU196611:JYN196611 KGQ196611:KIJ196611 KQM196611:KSF196611 LAI196611:LCB196611 LKE196611:LLX196611 LUA196611:LVT196611 MDW196611:MFP196611 MNS196611:MPL196611 MXO196611:MZH196611 NHK196611:NJD196611 NRG196611:NSZ196611 OBC196611:OCV196611 OKY196611:OMR196611 OUU196611:OWN196611 PEQ196611:PGJ196611 POM196611:PQF196611 PYI196611:QAB196611 QIE196611:QJX196611 QSA196611:QTT196611 RBW196611:RDP196611 RLS196611:RNL196611 RVO196611:RXH196611 SFK196611:SHD196611 SPG196611:SQZ196611 SZC196611:TAV196611 TIY196611:TKR196611 TSU196611:TUN196611 UCQ196611:UEJ196611 UMM196611:UOF196611 UWI196611:UYB196611 VGE196611:VHX196611 VQA196611:VRT196611 VZW196611:WBP196611 WJS196611:WLL196611 WTO196611:WVH196611 XDK196611:XFD196611 HC262147:IV262147 QY262147:SR262147 AAU262147:ACN262147 AKQ262147:AMJ262147 AUM262147:AWF262147 BEI262147:BGB262147 BOE262147:BPX262147 BYA262147:BZT262147 CHW262147:CJP262147 CRS262147:CTL262147 DBO262147:DDH262147 DLK262147:DND262147 DVG262147:DWZ262147 EFC262147:EGV262147 EOY262147:EQR262147 EYU262147:FAN262147 FIQ262147:FKJ262147 FSM262147:FUF262147 GCI262147:GEB262147 GME262147:GNX262147 GWA262147:GXT262147 HFW262147:HHP262147 HPS262147:HRL262147 HZO262147:IBH262147 IJK262147:ILD262147 ITG262147:IUZ262147 JDC262147:JEV262147 JMY262147:JOR262147 JWU262147:JYN262147 KGQ262147:KIJ262147 KQM262147:KSF262147 LAI262147:LCB262147 LKE262147:LLX262147 LUA262147:LVT262147 MDW262147:MFP262147 MNS262147:MPL262147 MXO262147:MZH262147 NHK262147:NJD262147 NRG262147:NSZ262147 OBC262147:OCV262147 OKY262147:OMR262147 OUU262147:OWN262147 PEQ262147:PGJ262147 POM262147:PQF262147 PYI262147:QAB262147 QIE262147:QJX262147 QSA262147:QTT262147 RBW262147:RDP262147 RLS262147:RNL262147 RVO262147:RXH262147 SFK262147:SHD262147 SPG262147:SQZ262147 SZC262147:TAV262147 TIY262147:TKR262147 TSU262147:TUN262147 UCQ262147:UEJ262147 UMM262147:UOF262147 UWI262147:UYB262147 VGE262147:VHX262147 VQA262147:VRT262147 VZW262147:WBP262147 WJS262147:WLL262147 WTO262147:WVH262147 XDK262147:XFD262147 HC327683:IV327683 QY327683:SR327683 AAU327683:ACN327683 AKQ327683:AMJ327683 AUM327683:AWF327683 BEI327683:BGB327683 BOE327683:BPX327683 BYA327683:BZT327683 CHW327683:CJP327683 CRS327683:CTL327683 DBO327683:DDH327683 DLK327683:DND327683 DVG327683:DWZ327683 EFC327683:EGV327683 EOY327683:EQR327683 EYU327683:FAN327683 FIQ327683:FKJ327683 FSM327683:FUF327683 GCI327683:GEB327683 GME327683:GNX327683 GWA327683:GXT327683 HFW327683:HHP327683 HPS327683:HRL327683 HZO327683:IBH327683 IJK327683:ILD327683 ITG327683:IUZ327683 JDC327683:JEV327683 JMY327683:JOR327683 JWU327683:JYN327683 KGQ327683:KIJ327683 KQM327683:KSF327683 LAI327683:LCB327683 LKE327683:LLX327683 LUA327683:LVT327683 MDW327683:MFP327683 MNS327683:MPL327683 MXO327683:MZH327683 NHK327683:NJD327683 NRG327683:NSZ327683 OBC327683:OCV327683 OKY327683:OMR327683 OUU327683:OWN327683 PEQ327683:PGJ327683 POM327683:PQF327683 PYI327683:QAB327683 QIE327683:QJX327683 QSA327683:QTT327683 RBW327683:RDP327683 RLS327683:RNL327683 RVO327683:RXH327683 SFK327683:SHD327683 SPG327683:SQZ327683 SZC327683:TAV327683 TIY327683:TKR327683 TSU327683:TUN327683 UCQ327683:UEJ327683 UMM327683:UOF327683 UWI327683:UYB327683 VGE327683:VHX327683 VQA327683:VRT327683 VZW327683:WBP327683 WJS327683:WLL327683 WTO327683:WVH327683 XDK327683:XFD327683 HC393219:IV393219 QY393219:SR393219 AAU393219:ACN393219 AKQ393219:AMJ393219 AUM393219:AWF393219 BEI393219:BGB393219 BOE393219:BPX393219 BYA393219:BZT393219 CHW393219:CJP393219 CRS393219:CTL393219 DBO393219:DDH393219 DLK393219:DND393219 DVG393219:DWZ393219 EFC393219:EGV393219 EOY393219:EQR393219 EYU393219:FAN393219 FIQ393219:FKJ393219 FSM393219:FUF393219 GCI393219:GEB393219 GME393219:GNX393219 GWA393219:GXT393219 HFW393219:HHP393219 HPS393219:HRL393219 HZO393219:IBH393219 IJK393219:ILD393219 ITG393219:IUZ393219 JDC393219:JEV393219 JMY393219:JOR393219 JWU393219:JYN393219 KGQ393219:KIJ393219 KQM393219:KSF393219 LAI393219:LCB393219 LKE393219:LLX393219 LUA393219:LVT393219 MDW393219:MFP393219 MNS393219:MPL393219 MXO393219:MZH393219 NHK393219:NJD393219 NRG393219:NSZ393219 OBC393219:OCV393219 OKY393219:OMR393219 OUU393219:OWN393219 PEQ393219:PGJ393219 POM393219:PQF393219 PYI393219:QAB393219 QIE393219:QJX393219 QSA393219:QTT393219 RBW393219:RDP393219 RLS393219:RNL393219 RVO393219:RXH393219 SFK393219:SHD393219 SPG393219:SQZ393219 SZC393219:TAV393219 TIY393219:TKR393219 TSU393219:TUN393219 UCQ393219:UEJ393219 UMM393219:UOF393219 UWI393219:UYB393219 VGE393219:VHX393219 VQA393219:VRT393219 VZW393219:WBP393219 WJS393219:WLL393219 WTO393219:WVH393219 XDK393219:XFD393219 HC458755:IV458755 QY458755:SR458755 AAU458755:ACN458755 AKQ458755:AMJ458755 AUM458755:AWF458755 BEI458755:BGB458755 BOE458755:BPX458755 BYA458755:BZT458755 CHW458755:CJP458755 CRS458755:CTL458755 DBO458755:DDH458755 DLK458755:DND458755 DVG458755:DWZ458755 EFC458755:EGV458755 EOY458755:EQR458755 EYU458755:FAN458755 FIQ458755:FKJ458755 FSM458755:FUF458755 GCI458755:GEB458755 GME458755:GNX458755 GWA458755:GXT458755 HFW458755:HHP458755 HPS458755:HRL458755 HZO458755:IBH458755 IJK458755:ILD458755 ITG458755:IUZ458755 JDC458755:JEV458755 JMY458755:JOR458755 JWU458755:JYN458755 KGQ458755:KIJ458755 KQM458755:KSF458755 LAI458755:LCB458755 LKE458755:LLX458755 LUA458755:LVT458755 MDW458755:MFP458755 MNS458755:MPL458755 MXO458755:MZH458755 NHK458755:NJD458755 NRG458755:NSZ458755 OBC458755:OCV458755 OKY458755:OMR458755 OUU458755:OWN458755 PEQ458755:PGJ458755 POM458755:PQF458755 PYI458755:QAB458755 QIE458755:QJX458755 QSA458755:QTT458755 RBW458755:RDP458755 RLS458755:RNL458755 RVO458755:RXH458755 SFK458755:SHD458755 SPG458755:SQZ458755 SZC458755:TAV458755 TIY458755:TKR458755 TSU458755:TUN458755 UCQ458755:UEJ458755 UMM458755:UOF458755 UWI458755:UYB458755 VGE458755:VHX458755 VQA458755:VRT458755 VZW458755:WBP458755 WJS458755:WLL458755 WTO458755:WVH458755 XDK458755:XFD458755 HC524291:IV524291 QY524291:SR524291 AAU524291:ACN524291 AKQ524291:AMJ524291 AUM524291:AWF524291 BEI524291:BGB524291 BOE524291:BPX524291 BYA524291:BZT524291 CHW524291:CJP524291 CRS524291:CTL524291 DBO524291:DDH524291 DLK524291:DND524291 DVG524291:DWZ524291 EFC524291:EGV524291 EOY524291:EQR524291 EYU524291:FAN524291 FIQ524291:FKJ524291 FSM524291:FUF524291 GCI524291:GEB524291 GME524291:GNX524291 GWA524291:GXT524291 HFW524291:HHP524291 HPS524291:HRL524291 HZO524291:IBH524291 IJK524291:ILD524291 ITG524291:IUZ524291 JDC524291:JEV524291 JMY524291:JOR524291 JWU524291:JYN524291 KGQ524291:KIJ524291 KQM524291:KSF524291 LAI524291:LCB524291 LKE524291:LLX524291 LUA524291:LVT524291 MDW524291:MFP524291 MNS524291:MPL524291 MXO524291:MZH524291 NHK524291:NJD524291 NRG524291:NSZ524291 OBC524291:OCV524291 OKY524291:OMR524291 OUU524291:OWN524291 PEQ524291:PGJ524291 POM524291:PQF524291 PYI524291:QAB524291 QIE524291:QJX524291 QSA524291:QTT524291 RBW524291:RDP524291 RLS524291:RNL524291 RVO524291:RXH524291 SFK524291:SHD524291 SPG524291:SQZ524291 SZC524291:TAV524291 TIY524291:TKR524291 TSU524291:TUN524291 UCQ524291:UEJ524291 UMM524291:UOF524291 UWI524291:UYB524291 VGE524291:VHX524291 VQA524291:VRT524291 VZW524291:WBP524291 WJS524291:WLL524291 WTO524291:WVH524291 XDK524291:XFD524291 HC589827:IV589827 QY589827:SR589827 AAU589827:ACN589827 AKQ589827:AMJ589827 AUM589827:AWF589827 BEI589827:BGB589827 BOE589827:BPX589827 BYA589827:BZT589827 CHW589827:CJP589827 CRS589827:CTL589827 DBO589827:DDH589827 DLK589827:DND589827 DVG589827:DWZ589827 EFC589827:EGV589827 EOY589827:EQR589827 EYU589827:FAN589827 FIQ589827:FKJ589827 FSM589827:FUF589827 GCI589827:GEB589827 GME589827:GNX589827 GWA589827:GXT589827 HFW589827:HHP589827 HPS589827:HRL589827 HZO589827:IBH589827 IJK589827:ILD589827 ITG589827:IUZ589827 JDC589827:JEV589827 JMY589827:JOR589827 JWU589827:JYN589827 KGQ589827:KIJ589827 KQM589827:KSF589827 LAI589827:LCB589827 LKE589827:LLX589827 LUA589827:LVT589827 MDW589827:MFP589827 MNS589827:MPL589827 MXO589827:MZH589827 NHK589827:NJD589827 NRG589827:NSZ589827 OBC589827:OCV589827 OKY589827:OMR589827 OUU589827:OWN589827 PEQ589827:PGJ589827 POM589827:PQF589827 PYI589827:QAB589827 QIE589827:QJX589827 QSA589827:QTT589827 RBW589827:RDP589827 RLS589827:RNL589827 RVO589827:RXH589827 SFK589827:SHD589827 SPG589827:SQZ589827 SZC589827:TAV589827 TIY589827:TKR589827 TSU589827:TUN589827 UCQ589827:UEJ589827 UMM589827:UOF589827 UWI589827:UYB589827 VGE589827:VHX589827 VQA589827:VRT589827 VZW589827:WBP589827 WJS589827:WLL589827 WTO589827:WVH589827 XDK589827:XFD589827 HC655363:IV655363 QY655363:SR655363 AAU655363:ACN655363 AKQ655363:AMJ655363 AUM655363:AWF655363 BEI655363:BGB655363 BOE655363:BPX655363 BYA655363:BZT655363 CHW655363:CJP655363 CRS655363:CTL655363 DBO655363:DDH655363 DLK655363:DND655363 DVG655363:DWZ655363 EFC655363:EGV655363 EOY655363:EQR655363 EYU655363:FAN655363 FIQ655363:FKJ655363 FSM655363:FUF655363 GCI655363:GEB655363 GME655363:GNX655363 GWA655363:GXT655363 HFW655363:HHP655363 HPS655363:HRL655363 HZO655363:IBH655363 IJK655363:ILD655363 ITG655363:IUZ655363 JDC655363:JEV655363 JMY655363:JOR655363 JWU655363:JYN655363 KGQ655363:KIJ655363 KQM655363:KSF655363 LAI655363:LCB655363 LKE655363:LLX655363 LUA655363:LVT655363 MDW655363:MFP655363 MNS655363:MPL655363 MXO655363:MZH655363 NHK655363:NJD655363 NRG655363:NSZ655363 OBC655363:OCV655363 OKY655363:OMR655363 OUU655363:OWN655363 PEQ655363:PGJ655363 POM655363:PQF655363 PYI655363:QAB655363 QIE655363:QJX655363 QSA655363:QTT655363 RBW655363:RDP655363 RLS655363:RNL655363 RVO655363:RXH655363 SFK655363:SHD655363 SPG655363:SQZ655363 SZC655363:TAV655363 TIY655363:TKR655363 TSU655363:TUN655363 UCQ655363:UEJ655363 UMM655363:UOF655363 UWI655363:UYB655363 VGE655363:VHX655363 VQA655363:VRT655363 VZW655363:WBP655363 WJS655363:WLL655363 WTO655363:WVH655363 XDK655363:XFD655363 HC720899:IV720899 QY720899:SR720899 AAU720899:ACN720899 AKQ720899:AMJ720899 AUM720899:AWF720899 BEI720899:BGB720899 BOE720899:BPX720899 BYA720899:BZT720899 CHW720899:CJP720899 CRS720899:CTL720899 DBO720899:DDH720899 DLK720899:DND720899 DVG720899:DWZ720899 EFC720899:EGV720899 EOY720899:EQR720899 EYU720899:FAN720899 FIQ720899:FKJ720899 FSM720899:FUF720899 GCI720899:GEB720899 GME720899:GNX720899 GWA720899:GXT720899 HFW720899:HHP720899 HPS720899:HRL720899 HZO720899:IBH720899 IJK720899:ILD720899 ITG720899:IUZ720899 JDC720899:JEV720899 JMY720899:JOR720899 JWU720899:JYN720899 KGQ720899:KIJ720899 KQM720899:KSF720899 LAI720899:LCB720899 LKE720899:LLX720899 LUA720899:LVT720899 MDW720899:MFP720899 MNS720899:MPL720899 MXO720899:MZH720899 NHK720899:NJD720899 NRG720899:NSZ720899 OBC720899:OCV720899 OKY720899:OMR720899 OUU720899:OWN720899 PEQ720899:PGJ720899 POM720899:PQF720899 PYI720899:QAB720899 QIE720899:QJX720899 QSA720899:QTT720899 RBW720899:RDP720899 RLS720899:RNL720899 RVO720899:RXH720899 SFK720899:SHD720899 SPG720899:SQZ720899 SZC720899:TAV720899 TIY720899:TKR720899 TSU720899:TUN720899 UCQ720899:UEJ720899 UMM720899:UOF720899 UWI720899:UYB720899 VGE720899:VHX720899 VQA720899:VRT720899 VZW720899:WBP720899 WJS720899:WLL720899 WTO720899:WVH720899 XDK720899:XFD720899 HC786435:IV786435 QY786435:SR786435 AAU786435:ACN786435 AKQ786435:AMJ786435 AUM786435:AWF786435 BEI786435:BGB786435 BOE786435:BPX786435 BYA786435:BZT786435 CHW786435:CJP786435 CRS786435:CTL786435 DBO786435:DDH786435 DLK786435:DND786435 DVG786435:DWZ786435 EFC786435:EGV786435 EOY786435:EQR786435 EYU786435:FAN786435 FIQ786435:FKJ786435 FSM786435:FUF786435 GCI786435:GEB786435 GME786435:GNX786435 GWA786435:GXT786435 HFW786435:HHP786435 HPS786435:HRL786435 HZO786435:IBH786435 IJK786435:ILD786435 ITG786435:IUZ786435 JDC786435:JEV786435 JMY786435:JOR786435 JWU786435:JYN786435 KGQ786435:KIJ786435 KQM786435:KSF786435 LAI786435:LCB786435 LKE786435:LLX786435 LUA786435:LVT786435 MDW786435:MFP786435 MNS786435:MPL786435 MXO786435:MZH786435 NHK786435:NJD786435 NRG786435:NSZ786435 OBC786435:OCV786435 OKY786435:OMR786435 OUU786435:OWN786435 PEQ786435:PGJ786435 POM786435:PQF786435 PYI786435:QAB786435 QIE786435:QJX786435 QSA786435:QTT786435 RBW786435:RDP786435 RLS786435:RNL786435 RVO786435:RXH786435 SFK786435:SHD786435 SPG786435:SQZ786435 SZC786435:TAV786435 TIY786435:TKR786435 TSU786435:TUN786435 UCQ786435:UEJ786435 UMM786435:UOF786435 UWI786435:UYB786435 VGE786435:VHX786435 VQA786435:VRT786435 VZW786435:WBP786435 WJS786435:WLL786435 WTO786435:WVH786435 XDK786435:XFD786435 HC851971:IV851971 QY851971:SR851971 AAU851971:ACN851971 AKQ851971:AMJ851971 AUM851971:AWF851971 BEI851971:BGB851971 BOE851971:BPX851971 BYA851971:BZT851971 CHW851971:CJP851971 CRS851971:CTL851971 DBO851971:DDH851971 DLK851971:DND851971 DVG851971:DWZ851971 EFC851971:EGV851971 EOY851971:EQR851971 EYU851971:FAN851971 FIQ851971:FKJ851971 FSM851971:FUF851971 GCI851971:GEB851971 GME851971:GNX851971 GWA851971:GXT851971 HFW851971:HHP851971 HPS851971:HRL851971 HZO851971:IBH851971 IJK851971:ILD851971 ITG851971:IUZ851971 JDC851971:JEV851971 JMY851971:JOR851971 JWU851971:JYN851971 KGQ851971:KIJ851971 KQM851971:KSF851971 LAI851971:LCB851971 LKE851971:LLX851971 LUA851971:LVT851971 MDW851971:MFP851971 MNS851971:MPL851971 MXO851971:MZH851971 NHK851971:NJD851971 NRG851971:NSZ851971 OBC851971:OCV851971 OKY851971:OMR851971 OUU851971:OWN851971 PEQ851971:PGJ851971 POM851971:PQF851971 PYI851971:QAB851971 QIE851971:QJX851971 QSA851971:QTT851971 RBW851971:RDP851971 RLS851971:RNL851971 RVO851971:RXH851971 SFK851971:SHD851971 SPG851971:SQZ851971 SZC851971:TAV851971 TIY851971:TKR851971 TSU851971:TUN851971 UCQ851971:UEJ851971 UMM851971:UOF851971 UWI851971:UYB851971 VGE851971:VHX851971 VQA851971:VRT851971 VZW851971:WBP851971 WJS851971:WLL851971 WTO851971:WVH851971 XDK851971:XFD851971 HC917507:IV917507 QY917507:SR917507 AAU917507:ACN917507 AKQ917507:AMJ917507 AUM917507:AWF917507 BEI917507:BGB917507 BOE917507:BPX917507 BYA917507:BZT917507 CHW917507:CJP917507 CRS917507:CTL917507 DBO917507:DDH917507 DLK917507:DND917507 DVG917507:DWZ917507 EFC917507:EGV917507 EOY917507:EQR917507 EYU917507:FAN917507 FIQ917507:FKJ917507 FSM917507:FUF917507 GCI917507:GEB917507 GME917507:GNX917507 GWA917507:GXT917507 HFW917507:HHP917507 HPS917507:HRL917507 HZO917507:IBH917507 IJK917507:ILD917507 ITG917507:IUZ917507 JDC917507:JEV917507 JMY917507:JOR917507 JWU917507:JYN917507 KGQ917507:KIJ917507 KQM917507:KSF917507 LAI917507:LCB917507 LKE917507:LLX917507 LUA917507:LVT917507 MDW917507:MFP917507 MNS917507:MPL917507 MXO917507:MZH917507 NHK917507:NJD917507 NRG917507:NSZ917507 OBC917507:OCV917507 OKY917507:OMR917507 OUU917507:OWN917507 PEQ917507:PGJ917507 POM917507:PQF917507 PYI917507:QAB917507 QIE917507:QJX917507 QSA917507:QTT917507 RBW917507:RDP917507 RLS917507:RNL917507 RVO917507:RXH917507 SFK917507:SHD917507 SPG917507:SQZ917507 SZC917507:TAV917507 TIY917507:TKR917507 TSU917507:TUN917507 UCQ917507:UEJ917507 UMM917507:UOF917507 UWI917507:UYB917507 VGE917507:VHX917507 VQA917507:VRT917507 VZW917507:WBP917507 WJS917507:WLL917507 WTO917507:WVH917507 XDK917507:XFD917507 HC983043:IV983043 QY983043:SR983043 AAU983043:ACN983043 AKQ983043:AMJ983043 AUM983043:AWF983043 BEI983043:BGB983043 BOE983043:BPX983043 BYA983043:BZT983043 CHW983043:CJP983043 CRS983043:CTL983043 DBO983043:DDH983043 DLK983043:DND983043 DVG983043:DWZ983043 EFC983043:EGV983043 EOY983043:EQR983043 EYU983043:FAN983043 FIQ983043:FKJ983043 FSM983043:FUF983043 GCI983043:GEB983043 GME983043:GNX983043 GWA983043:GXT983043 HFW983043:HHP983043 HPS983043:HRL983043 HZO983043:IBH983043 IJK983043:ILD983043 ITG983043:IUZ983043 JDC983043:JEV983043 JMY983043:JOR983043 JWU983043:JYN983043 KGQ983043:KIJ983043 KQM983043:KSF983043 LAI983043:LCB983043 LKE983043:LLX983043 LUA983043:LVT983043 MDW983043:MFP983043 MNS983043:MPL983043 MXO983043:MZH983043 NHK983043:NJD983043 NRG983043:NSZ983043 OBC983043:OCV983043 OKY983043:OMR983043 OUU983043:OWN983043 PEQ983043:PGJ983043 POM983043:PQF983043 PYI983043:QAB983043 QIE983043:QJX983043 QSA983043:QTT983043 RBW983043:RDP983043 RLS983043:RNL983043 RVO983043:RXH983043 SFK983043:SHD983043 SPG983043:SQZ983043 SZC983043:TAV983043 TIY983043:TKR983043 TSU983043:TUN983043 UCQ983043:UEJ983043 UMM983043:UOF983043 UWI983043:UYB983043 VGE983043:VHX983043 VQA983043:VRT983043 VZW983043:WBP983043 WJS983043:WLL983043 WTO983043:WVH983043 XDK983043:XFD983043 F3 JB3 SX3 ACT3 AMP3 AWL3 BGH3 BQD3 BZZ3 CJV3 CTR3 DDN3 DNJ3 DXF3 EHB3 EQX3 FAT3 FKP3 FUL3 GEH3 GOD3 GXZ3 HHV3 HRR3 IBN3 ILJ3 IVF3 JFB3 JOX3 JYT3 KIP3 KSL3 LCH3 LMD3 LVZ3 MFV3 MPR3 MZN3 NJJ3 NTF3 ODB3 OMX3 OWT3 PGP3 PQL3 QAH3 QKD3 QTZ3 RDV3 RNR3 RXN3 SHJ3 SRF3 TBB3 TKX3 TUT3 UEP3 UOL3 UYH3 VID3 VRZ3 WBV3 WLR3 WVN3 F65539 JB65539 SX65539 ACT65539 AMP65539 AWL65539 BGH65539 BQD65539 BZZ65539 CJV65539 CTR65539 DDN65539 DNJ65539 DXF65539 EHB65539 EQX65539 FAT65539 FKP65539 FUL65539 GEH65539 GOD65539 GXZ65539 HHV65539 HRR65539 IBN65539 ILJ65539 IVF65539 JFB65539 JOX65539 JYT65539 KIP65539 KSL65539 LCH65539 LMD65539 LVZ65539 MFV65539 MPR65539 MZN65539 NJJ65539 NTF65539 ODB65539 OMX65539 OWT65539 PGP65539 PQL65539 QAH65539 QKD65539 QTZ65539 RDV65539 RNR65539 RXN65539 SHJ65539 SRF65539 TBB65539 TKX65539 TUT65539 UEP65539 UOL65539 UYH65539 VID65539 VRZ65539 WBV65539 WLR65539 WVN65539 F131075 JB131075 SX131075 ACT131075 AMP131075 AWL131075 BGH131075 BQD131075 BZZ131075 CJV131075 CTR131075 DDN131075 DNJ131075 DXF131075 EHB131075 EQX131075 FAT131075 FKP131075 FUL131075 GEH131075 GOD131075 GXZ131075 HHV131075 HRR131075 IBN131075 ILJ131075 IVF131075 JFB131075 JOX131075 JYT131075 KIP131075 KSL131075 LCH131075 LMD131075 LVZ131075 MFV131075 MPR131075 MZN131075 NJJ131075 NTF131075 ODB131075 OMX131075 OWT131075 PGP131075 PQL131075 QAH131075 QKD131075 QTZ131075 RDV131075 RNR131075 RXN131075 SHJ131075 SRF131075 TBB131075 TKX131075 TUT131075 UEP131075 UOL131075 UYH131075 VID131075 VRZ131075 WBV131075 WLR131075 WVN131075 F196611 JB196611 SX196611 ACT196611 AMP196611 AWL196611 BGH196611 BQD196611 BZZ196611 CJV196611 CTR196611 DDN196611 DNJ196611 DXF196611 EHB196611 EQX196611 FAT196611 FKP196611 FUL196611 GEH196611 GOD196611 GXZ196611 HHV196611 HRR196611 IBN196611 ILJ196611 IVF196611 JFB196611 JOX196611 JYT196611 KIP196611 KSL196611 LCH196611 LMD196611 LVZ196611 MFV196611 MPR196611 MZN196611 NJJ196611 NTF196611 ODB196611 OMX196611 OWT196611 PGP196611 PQL196611 QAH196611 QKD196611 QTZ196611 RDV196611 RNR196611 RXN196611 SHJ196611 SRF196611 TBB196611 TKX196611 TUT196611 UEP196611 UOL196611 UYH196611 VID196611 VRZ196611 WBV196611 WLR196611 WVN196611 F262147 JB262147 SX262147 ACT262147 AMP262147 AWL262147 BGH262147 BQD262147 BZZ262147 CJV262147 CTR262147 DDN262147 DNJ262147 DXF262147 EHB262147 EQX262147 FAT262147 FKP262147 FUL262147 GEH262147 GOD262147 GXZ262147 HHV262147 HRR262147 IBN262147 ILJ262147 IVF262147 JFB262147 JOX262147 JYT262147 KIP262147 KSL262147 LCH262147 LMD262147 LVZ262147 MFV262147 MPR262147 MZN262147 NJJ262147 NTF262147 ODB262147 OMX262147 OWT262147 PGP262147 PQL262147 QAH262147 QKD262147 QTZ262147 RDV262147 RNR262147 RXN262147 SHJ262147 SRF262147 TBB262147 TKX262147 TUT262147 UEP262147 UOL262147 UYH262147 VID262147 VRZ262147 WBV262147 WLR262147 WVN262147 F327683 JB327683 SX327683 ACT327683 AMP327683 AWL327683 BGH327683 BQD327683 BZZ327683 CJV327683 CTR327683 DDN327683 DNJ327683 DXF327683 EHB327683 EQX327683 FAT327683 FKP327683 FUL327683 GEH327683 GOD327683 GXZ327683 HHV327683 HRR327683 IBN327683 ILJ327683 IVF327683 JFB327683 JOX327683 JYT327683 KIP327683 KSL327683 LCH327683 LMD327683 LVZ327683 MFV327683 MPR327683 MZN327683 NJJ327683 NTF327683 ODB327683 OMX327683 OWT327683 PGP327683 PQL327683 QAH327683 QKD327683 QTZ327683 RDV327683 RNR327683 RXN327683 SHJ327683 SRF327683 TBB327683 TKX327683 TUT327683 UEP327683 UOL327683 UYH327683 VID327683 VRZ327683 WBV327683 WLR327683 WVN327683 F393219 JB393219 SX393219 ACT393219 AMP393219 AWL393219 BGH393219 BQD393219 BZZ393219 CJV393219 CTR393219 DDN393219 DNJ393219 DXF393219 EHB393219 EQX393219 FAT393219 FKP393219 FUL393219 GEH393219 GOD393219 GXZ393219 HHV393219 HRR393219 IBN393219 ILJ393219 IVF393219 JFB393219 JOX393219 JYT393219 KIP393219 KSL393219 LCH393219 LMD393219 LVZ393219 MFV393219 MPR393219 MZN393219 NJJ393219 NTF393219 ODB393219 OMX393219 OWT393219 PGP393219 PQL393219 QAH393219 QKD393219 QTZ393219 RDV393219 RNR393219 RXN393219 SHJ393219 SRF393219 TBB393219 TKX393219 TUT393219 UEP393219 UOL393219 UYH393219 VID393219 VRZ393219 WBV393219 WLR393219 WVN393219 F458755 JB458755 SX458755 ACT458755 AMP458755 AWL458755 BGH458755 BQD458755 BZZ458755 CJV458755 CTR458755 DDN458755 DNJ458755 DXF458755 EHB458755 EQX458755 FAT458755 FKP458755 FUL458755 GEH458755 GOD458755 GXZ458755 HHV458755 HRR458755 IBN458755 ILJ458755 IVF458755 JFB458755 JOX458755 JYT458755 KIP458755 KSL458755 LCH458755 LMD458755 LVZ458755 MFV458755 MPR458755 MZN458755 NJJ458755 NTF458755 ODB458755 OMX458755 OWT458755 PGP458755 PQL458755 QAH458755 QKD458755 QTZ458755 RDV458755 RNR458755 RXN458755 SHJ458755 SRF458755 TBB458755 TKX458755 TUT458755 UEP458755 UOL458755 UYH458755 VID458755 VRZ458755 WBV458755 WLR458755 WVN458755 F524291 JB524291 SX524291 ACT524291 AMP524291 AWL524291 BGH524291 BQD524291 BZZ524291 CJV524291 CTR524291 DDN524291 DNJ524291 DXF524291 EHB524291 EQX524291 FAT524291 FKP524291 FUL524291 GEH524291 GOD524291 GXZ524291 HHV524291 HRR524291 IBN524291 ILJ524291 IVF524291 JFB524291 JOX524291 JYT524291 KIP524291 KSL524291 LCH524291 LMD524291 LVZ524291 MFV524291 MPR524291 MZN524291 NJJ524291 NTF524291 ODB524291 OMX524291 OWT524291 PGP524291 PQL524291 QAH524291 QKD524291 QTZ524291 RDV524291 RNR524291 RXN524291 SHJ524291 SRF524291 TBB524291 TKX524291 TUT524291 UEP524291 UOL524291 UYH524291 VID524291 VRZ524291 WBV524291 WLR524291 WVN524291 F589827 JB589827 SX589827 ACT589827 AMP589827 AWL589827 BGH589827 BQD589827 BZZ589827 CJV589827 CTR589827 DDN589827 DNJ589827 DXF589827 EHB589827 EQX589827 FAT589827 FKP589827 FUL589827 GEH589827 GOD589827 GXZ589827 HHV589827 HRR589827 IBN589827 ILJ589827 IVF589827 JFB589827 JOX589827 JYT589827 KIP589827 KSL589827 LCH589827 LMD589827 LVZ589827 MFV589827 MPR589827 MZN589827 NJJ589827 NTF589827 ODB589827 OMX589827 OWT589827 PGP589827 PQL589827 QAH589827 QKD589827 QTZ589827 RDV589827 RNR589827 RXN589827 SHJ589827 SRF589827 TBB589827 TKX589827 TUT589827 UEP589827 UOL589827 UYH589827 VID589827 VRZ589827 WBV589827 WLR589827 WVN589827 F655363 JB655363 SX655363 ACT655363 AMP655363 AWL655363 BGH655363 BQD655363 BZZ655363 CJV655363 CTR655363 DDN655363 DNJ655363 DXF655363 EHB655363 EQX655363 FAT655363 FKP655363 FUL655363 GEH655363 GOD655363 GXZ655363 HHV655363 HRR655363 IBN655363 ILJ655363 IVF655363 JFB655363 JOX655363 JYT655363 KIP655363 KSL655363 LCH655363 LMD655363 LVZ655363 MFV655363 MPR655363 MZN655363 NJJ655363 NTF655363 ODB655363 OMX655363 OWT655363 PGP655363 PQL655363 QAH655363 QKD655363 QTZ655363 RDV655363 RNR655363 RXN655363 SHJ655363 SRF655363 TBB655363 TKX655363 TUT655363 UEP655363 UOL655363 UYH655363 VID655363 VRZ655363 WBV655363 WLR655363 WVN655363 F720899 JB720899 SX720899 ACT720899 AMP720899 AWL720899 BGH720899 BQD720899 BZZ720899 CJV720899 CTR720899 DDN720899 DNJ720899 DXF720899 EHB720899 EQX720899 FAT720899 FKP720899 FUL720899 GEH720899 GOD720899 GXZ720899 HHV720899 HRR720899 IBN720899 ILJ720899 IVF720899 JFB720899 JOX720899 JYT720899 KIP720899 KSL720899 LCH720899 LMD720899 LVZ720899 MFV720899 MPR720899 MZN720899 NJJ720899 NTF720899 ODB720899 OMX720899 OWT720899 PGP720899 PQL720899 QAH720899 QKD720899 QTZ720899 RDV720899 RNR720899 RXN720899 SHJ720899 SRF720899 TBB720899 TKX720899 TUT720899 UEP720899 UOL720899 UYH720899 VID720899 VRZ720899 WBV720899 WLR720899 WVN720899 F786435 JB786435 SX786435 ACT786435 AMP786435 AWL786435 BGH786435 BQD786435 BZZ786435 CJV786435 CTR786435 DDN786435 DNJ786435 DXF786435 EHB786435 EQX786435 FAT786435 FKP786435 FUL786435 GEH786435 GOD786435 GXZ786435 HHV786435 HRR786435 IBN786435 ILJ786435 IVF786435 JFB786435 JOX786435 JYT786435 KIP786435 KSL786435 LCH786435 LMD786435 LVZ786435 MFV786435 MPR786435 MZN786435 NJJ786435 NTF786435 ODB786435 OMX786435 OWT786435 PGP786435 PQL786435 QAH786435 QKD786435 QTZ786435 RDV786435 RNR786435 RXN786435 SHJ786435 SRF786435 TBB786435 TKX786435 TUT786435 UEP786435 UOL786435 UYH786435 VID786435 VRZ786435 WBV786435 WLR786435 WVN786435 F851971 JB851971 SX851971 ACT851971 AMP851971 AWL851971 BGH851971 BQD851971 BZZ851971 CJV851971 CTR851971 DDN851971 DNJ851971 DXF851971 EHB851971 EQX851971 FAT851971 FKP851971 FUL851971 GEH851971 GOD851971 GXZ851971 HHV851971 HRR851971 IBN851971 ILJ851971 IVF851971 JFB851971 JOX851971 JYT851971 KIP851971 KSL851971 LCH851971 LMD851971 LVZ851971 MFV851971 MPR851971 MZN851971 NJJ851971 NTF851971 ODB851971 OMX851971 OWT851971 PGP851971 PQL851971 QAH851971 QKD851971 QTZ851971 RDV851971 RNR851971 RXN851971 SHJ851971 SRF851971 TBB851971 TKX851971 TUT851971 UEP851971 UOL851971 UYH851971 VID851971 VRZ851971 WBV851971 WLR851971 WVN851971 F917507 JB917507 SX917507 ACT917507 AMP917507 AWL917507 BGH917507 BQD917507 BZZ917507 CJV917507 CTR917507 DDN917507 DNJ917507 DXF917507 EHB917507 EQX917507 FAT917507 FKP917507 FUL917507 GEH917507 GOD917507 GXZ917507 HHV917507 HRR917507 IBN917507 ILJ917507 IVF917507 JFB917507 JOX917507 JYT917507 KIP917507 KSL917507 LCH917507 LMD917507 LVZ917507 MFV917507 MPR917507 MZN917507 NJJ917507 NTF917507 ODB917507 OMX917507 OWT917507 PGP917507 PQL917507 QAH917507 QKD917507 QTZ917507 RDV917507 RNR917507 RXN917507 SHJ917507 SRF917507 TBB917507 TKX917507 TUT917507 UEP917507 UOL917507 UYH917507 VID917507 VRZ917507 WBV917507 WLR917507 WVN917507 F983043 JB983043 SX983043 ACT983043 AMP983043 AWL983043 BGH983043 BQD983043 BZZ983043 CJV983043 CTR983043 DDN983043 DNJ983043 DXF983043 EHB983043 EQX983043 FAT983043 FKP983043 FUL983043 GEH983043 GOD983043 GXZ983043 HHV983043 HRR983043 IBN983043 ILJ983043 IVF983043 JFB983043 JOX983043 JYT983043 KIP983043 KSL983043 LCH983043 LMD983043 LVZ983043 MFV983043 MPR983043 MZN983043 NJJ983043 NTF983043 ODB983043 OMX983043 OWT983043 PGP983043 PQL983043 QAH983043 QKD983043 QTZ983043 RDV983043 RNR983043 RXN983043 SHJ983043 SRF983043 TBB983043 TKX983043 TUT983043 UEP983043 UOL983043 UYH983043 VID983043 VRZ983043 WBV983043 WLR983043 WVN983043">
      <formula1>lstSourceType</formula1>
    </dataValidation>
  </dataValidations>
  <pageMargins left="0.25" right="0.25" top="0.5" bottom="0.5" header="0.3" footer="0.3"/>
  <pageSetup scale="99" orientation="landscape"/>
  <headerFooter alignWithMargins="0">
    <oddFooter>Page &amp;P&amp;R&amp;F</oddFooter>
  </headerFooter>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enableFormatConditionsCalculation="0"/>
  <dimension ref="A1:AM47"/>
  <sheetViews>
    <sheetView showWhiteSpace="0" workbookViewId="0">
      <selection activeCell="B4" sqref="B4:H4"/>
    </sheetView>
  </sheetViews>
  <sheetFormatPr defaultColWidth="9.140625" defaultRowHeight="12.75" x14ac:dyDescent="0.2"/>
  <cols>
    <col min="1" max="1" width="3.140625" style="3" customWidth="1"/>
    <col min="2" max="2" width="21.7109375" style="3" customWidth="1"/>
    <col min="3" max="3" width="17.85546875" style="3" customWidth="1"/>
    <col min="4" max="4" width="17" style="3" customWidth="1"/>
    <col min="5" max="5" width="21.140625" style="3" customWidth="1"/>
    <col min="6" max="7" width="22" style="3" customWidth="1"/>
    <col min="8" max="8" width="17.42578125" style="3" customWidth="1"/>
    <col min="9" max="9" width="9.140625" style="3"/>
    <col min="10" max="10" width="16.7109375" style="3" customWidth="1"/>
    <col min="11" max="11" width="25.28515625" style="3" customWidth="1"/>
    <col min="12" max="256" width="9.140625" style="3"/>
    <col min="257" max="257" width="3.140625" style="3" customWidth="1"/>
    <col min="258" max="258" width="21.7109375" style="3" customWidth="1"/>
    <col min="259" max="259" width="17.85546875" style="3" customWidth="1"/>
    <col min="260" max="260" width="17" style="3" customWidth="1"/>
    <col min="261" max="261" width="21.140625" style="3" customWidth="1"/>
    <col min="262" max="263" width="22" style="3" customWidth="1"/>
    <col min="264" max="264" width="17.42578125" style="3" customWidth="1"/>
    <col min="265" max="265" width="9.140625" style="3"/>
    <col min="266" max="266" width="16.7109375" style="3" customWidth="1"/>
    <col min="267" max="267" width="25.28515625" style="3" customWidth="1"/>
    <col min="268" max="512" width="9.140625" style="3"/>
    <col min="513" max="513" width="3.140625" style="3" customWidth="1"/>
    <col min="514" max="514" width="21.7109375" style="3" customWidth="1"/>
    <col min="515" max="515" width="17.85546875" style="3" customWidth="1"/>
    <col min="516" max="516" width="17" style="3" customWidth="1"/>
    <col min="517" max="517" width="21.140625" style="3" customWidth="1"/>
    <col min="518" max="519" width="22" style="3" customWidth="1"/>
    <col min="520" max="520" width="17.42578125" style="3" customWidth="1"/>
    <col min="521" max="521" width="9.140625" style="3"/>
    <col min="522" max="522" width="16.7109375" style="3" customWidth="1"/>
    <col min="523" max="523" width="25.28515625" style="3" customWidth="1"/>
    <col min="524" max="768" width="9.140625" style="3"/>
    <col min="769" max="769" width="3.140625" style="3" customWidth="1"/>
    <col min="770" max="770" width="21.7109375" style="3" customWidth="1"/>
    <col min="771" max="771" width="17.85546875" style="3" customWidth="1"/>
    <col min="772" max="772" width="17" style="3" customWidth="1"/>
    <col min="773" max="773" width="21.140625" style="3" customWidth="1"/>
    <col min="774" max="775" width="22" style="3" customWidth="1"/>
    <col min="776" max="776" width="17.42578125" style="3" customWidth="1"/>
    <col min="777" max="777" width="9.140625" style="3"/>
    <col min="778" max="778" width="16.7109375" style="3" customWidth="1"/>
    <col min="779" max="779" width="25.28515625" style="3" customWidth="1"/>
    <col min="780" max="1024" width="9.140625" style="3"/>
    <col min="1025" max="1025" width="3.140625" style="3" customWidth="1"/>
    <col min="1026" max="1026" width="21.7109375" style="3" customWidth="1"/>
    <col min="1027" max="1027" width="17.85546875" style="3" customWidth="1"/>
    <col min="1028" max="1028" width="17" style="3" customWidth="1"/>
    <col min="1029" max="1029" width="21.140625" style="3" customWidth="1"/>
    <col min="1030" max="1031" width="22" style="3" customWidth="1"/>
    <col min="1032" max="1032" width="17.42578125" style="3" customWidth="1"/>
    <col min="1033" max="1033" width="9.140625" style="3"/>
    <col min="1034" max="1034" width="16.7109375" style="3" customWidth="1"/>
    <col min="1035" max="1035" width="25.28515625" style="3" customWidth="1"/>
    <col min="1036" max="1280" width="9.140625" style="3"/>
    <col min="1281" max="1281" width="3.140625" style="3" customWidth="1"/>
    <col min="1282" max="1282" width="21.7109375" style="3" customWidth="1"/>
    <col min="1283" max="1283" width="17.85546875" style="3" customWidth="1"/>
    <col min="1284" max="1284" width="17" style="3" customWidth="1"/>
    <col min="1285" max="1285" width="21.140625" style="3" customWidth="1"/>
    <col min="1286" max="1287" width="22" style="3" customWidth="1"/>
    <col min="1288" max="1288" width="17.42578125" style="3" customWidth="1"/>
    <col min="1289" max="1289" width="9.140625" style="3"/>
    <col min="1290" max="1290" width="16.7109375" style="3" customWidth="1"/>
    <col min="1291" max="1291" width="25.28515625" style="3" customWidth="1"/>
    <col min="1292" max="1536" width="9.140625" style="3"/>
    <col min="1537" max="1537" width="3.140625" style="3" customWidth="1"/>
    <col min="1538" max="1538" width="21.7109375" style="3" customWidth="1"/>
    <col min="1539" max="1539" width="17.85546875" style="3" customWidth="1"/>
    <col min="1540" max="1540" width="17" style="3" customWidth="1"/>
    <col min="1541" max="1541" width="21.140625" style="3" customWidth="1"/>
    <col min="1542" max="1543" width="22" style="3" customWidth="1"/>
    <col min="1544" max="1544" width="17.42578125" style="3" customWidth="1"/>
    <col min="1545" max="1545" width="9.140625" style="3"/>
    <col min="1546" max="1546" width="16.7109375" style="3" customWidth="1"/>
    <col min="1547" max="1547" width="25.28515625" style="3" customWidth="1"/>
    <col min="1548" max="1792" width="9.140625" style="3"/>
    <col min="1793" max="1793" width="3.140625" style="3" customWidth="1"/>
    <col min="1794" max="1794" width="21.7109375" style="3" customWidth="1"/>
    <col min="1795" max="1795" width="17.85546875" style="3" customWidth="1"/>
    <col min="1796" max="1796" width="17" style="3" customWidth="1"/>
    <col min="1797" max="1797" width="21.140625" style="3" customWidth="1"/>
    <col min="1798" max="1799" width="22" style="3" customWidth="1"/>
    <col min="1800" max="1800" width="17.42578125" style="3" customWidth="1"/>
    <col min="1801" max="1801" width="9.140625" style="3"/>
    <col min="1802" max="1802" width="16.7109375" style="3" customWidth="1"/>
    <col min="1803" max="1803" width="25.28515625" style="3" customWidth="1"/>
    <col min="1804" max="2048" width="9.140625" style="3"/>
    <col min="2049" max="2049" width="3.140625" style="3" customWidth="1"/>
    <col min="2050" max="2050" width="21.7109375" style="3" customWidth="1"/>
    <col min="2051" max="2051" width="17.85546875" style="3" customWidth="1"/>
    <col min="2052" max="2052" width="17" style="3" customWidth="1"/>
    <col min="2053" max="2053" width="21.140625" style="3" customWidth="1"/>
    <col min="2054" max="2055" width="22" style="3" customWidth="1"/>
    <col min="2056" max="2056" width="17.42578125" style="3" customWidth="1"/>
    <col min="2057" max="2057" width="9.140625" style="3"/>
    <col min="2058" max="2058" width="16.7109375" style="3" customWidth="1"/>
    <col min="2059" max="2059" width="25.28515625" style="3" customWidth="1"/>
    <col min="2060" max="2304" width="9.140625" style="3"/>
    <col min="2305" max="2305" width="3.140625" style="3" customWidth="1"/>
    <col min="2306" max="2306" width="21.7109375" style="3" customWidth="1"/>
    <col min="2307" max="2307" width="17.85546875" style="3" customWidth="1"/>
    <col min="2308" max="2308" width="17" style="3" customWidth="1"/>
    <col min="2309" max="2309" width="21.140625" style="3" customWidth="1"/>
    <col min="2310" max="2311" width="22" style="3" customWidth="1"/>
    <col min="2312" max="2312" width="17.42578125" style="3" customWidth="1"/>
    <col min="2313" max="2313" width="9.140625" style="3"/>
    <col min="2314" max="2314" width="16.7109375" style="3" customWidth="1"/>
    <col min="2315" max="2315" width="25.28515625" style="3" customWidth="1"/>
    <col min="2316" max="2560" width="9.140625" style="3"/>
    <col min="2561" max="2561" width="3.140625" style="3" customWidth="1"/>
    <col min="2562" max="2562" width="21.7109375" style="3" customWidth="1"/>
    <col min="2563" max="2563" width="17.85546875" style="3" customWidth="1"/>
    <col min="2564" max="2564" width="17" style="3" customWidth="1"/>
    <col min="2565" max="2565" width="21.140625" style="3" customWidth="1"/>
    <col min="2566" max="2567" width="22" style="3" customWidth="1"/>
    <col min="2568" max="2568" width="17.42578125" style="3" customWidth="1"/>
    <col min="2569" max="2569" width="9.140625" style="3"/>
    <col min="2570" max="2570" width="16.7109375" style="3" customWidth="1"/>
    <col min="2571" max="2571" width="25.28515625" style="3" customWidth="1"/>
    <col min="2572" max="2816" width="9.140625" style="3"/>
    <col min="2817" max="2817" width="3.140625" style="3" customWidth="1"/>
    <col min="2818" max="2818" width="21.7109375" style="3" customWidth="1"/>
    <col min="2819" max="2819" width="17.85546875" style="3" customWidth="1"/>
    <col min="2820" max="2820" width="17" style="3" customWidth="1"/>
    <col min="2821" max="2821" width="21.140625" style="3" customWidth="1"/>
    <col min="2822" max="2823" width="22" style="3" customWidth="1"/>
    <col min="2824" max="2824" width="17.42578125" style="3" customWidth="1"/>
    <col min="2825" max="2825" width="9.140625" style="3"/>
    <col min="2826" max="2826" width="16.7109375" style="3" customWidth="1"/>
    <col min="2827" max="2827" width="25.28515625" style="3" customWidth="1"/>
    <col min="2828" max="3072" width="9.140625" style="3"/>
    <col min="3073" max="3073" width="3.140625" style="3" customWidth="1"/>
    <col min="3074" max="3074" width="21.7109375" style="3" customWidth="1"/>
    <col min="3075" max="3075" width="17.85546875" style="3" customWidth="1"/>
    <col min="3076" max="3076" width="17" style="3" customWidth="1"/>
    <col min="3077" max="3077" width="21.140625" style="3" customWidth="1"/>
    <col min="3078" max="3079" width="22" style="3" customWidth="1"/>
    <col min="3080" max="3080" width="17.42578125" style="3" customWidth="1"/>
    <col min="3081" max="3081" width="9.140625" style="3"/>
    <col min="3082" max="3082" width="16.7109375" style="3" customWidth="1"/>
    <col min="3083" max="3083" width="25.28515625" style="3" customWidth="1"/>
    <col min="3084" max="3328" width="9.140625" style="3"/>
    <col min="3329" max="3329" width="3.140625" style="3" customWidth="1"/>
    <col min="3330" max="3330" width="21.7109375" style="3" customWidth="1"/>
    <col min="3331" max="3331" width="17.85546875" style="3" customWidth="1"/>
    <col min="3332" max="3332" width="17" style="3" customWidth="1"/>
    <col min="3333" max="3333" width="21.140625" style="3" customWidth="1"/>
    <col min="3334" max="3335" width="22" style="3" customWidth="1"/>
    <col min="3336" max="3336" width="17.42578125" style="3" customWidth="1"/>
    <col min="3337" max="3337" width="9.140625" style="3"/>
    <col min="3338" max="3338" width="16.7109375" style="3" customWidth="1"/>
    <col min="3339" max="3339" width="25.28515625" style="3" customWidth="1"/>
    <col min="3340" max="3584" width="9.140625" style="3"/>
    <col min="3585" max="3585" width="3.140625" style="3" customWidth="1"/>
    <col min="3586" max="3586" width="21.7109375" style="3" customWidth="1"/>
    <col min="3587" max="3587" width="17.85546875" style="3" customWidth="1"/>
    <col min="3588" max="3588" width="17" style="3" customWidth="1"/>
    <col min="3589" max="3589" width="21.140625" style="3" customWidth="1"/>
    <col min="3590" max="3591" width="22" style="3" customWidth="1"/>
    <col min="3592" max="3592" width="17.42578125" style="3" customWidth="1"/>
    <col min="3593" max="3593" width="9.140625" style="3"/>
    <col min="3594" max="3594" width="16.7109375" style="3" customWidth="1"/>
    <col min="3595" max="3595" width="25.28515625" style="3" customWidth="1"/>
    <col min="3596" max="3840" width="9.140625" style="3"/>
    <col min="3841" max="3841" width="3.140625" style="3" customWidth="1"/>
    <col min="3842" max="3842" width="21.7109375" style="3" customWidth="1"/>
    <col min="3843" max="3843" width="17.85546875" style="3" customWidth="1"/>
    <col min="3844" max="3844" width="17" style="3" customWidth="1"/>
    <col min="3845" max="3845" width="21.140625" style="3" customWidth="1"/>
    <col min="3846" max="3847" width="22" style="3" customWidth="1"/>
    <col min="3848" max="3848" width="17.42578125" style="3" customWidth="1"/>
    <col min="3849" max="3849" width="9.140625" style="3"/>
    <col min="3850" max="3850" width="16.7109375" style="3" customWidth="1"/>
    <col min="3851" max="3851" width="25.28515625" style="3" customWidth="1"/>
    <col min="3852" max="4096" width="9.140625" style="3"/>
    <col min="4097" max="4097" width="3.140625" style="3" customWidth="1"/>
    <col min="4098" max="4098" width="21.7109375" style="3" customWidth="1"/>
    <col min="4099" max="4099" width="17.85546875" style="3" customWidth="1"/>
    <col min="4100" max="4100" width="17" style="3" customWidth="1"/>
    <col min="4101" max="4101" width="21.140625" style="3" customWidth="1"/>
    <col min="4102" max="4103" width="22" style="3" customWidth="1"/>
    <col min="4104" max="4104" width="17.42578125" style="3" customWidth="1"/>
    <col min="4105" max="4105" width="9.140625" style="3"/>
    <col min="4106" max="4106" width="16.7109375" style="3" customWidth="1"/>
    <col min="4107" max="4107" width="25.28515625" style="3" customWidth="1"/>
    <col min="4108" max="4352" width="9.140625" style="3"/>
    <col min="4353" max="4353" width="3.140625" style="3" customWidth="1"/>
    <col min="4354" max="4354" width="21.7109375" style="3" customWidth="1"/>
    <col min="4355" max="4355" width="17.85546875" style="3" customWidth="1"/>
    <col min="4356" max="4356" width="17" style="3" customWidth="1"/>
    <col min="4357" max="4357" width="21.140625" style="3" customWidth="1"/>
    <col min="4358" max="4359" width="22" style="3" customWidth="1"/>
    <col min="4360" max="4360" width="17.42578125" style="3" customWidth="1"/>
    <col min="4361" max="4361" width="9.140625" style="3"/>
    <col min="4362" max="4362" width="16.7109375" style="3" customWidth="1"/>
    <col min="4363" max="4363" width="25.28515625" style="3" customWidth="1"/>
    <col min="4364" max="4608" width="9.140625" style="3"/>
    <col min="4609" max="4609" width="3.140625" style="3" customWidth="1"/>
    <col min="4610" max="4610" width="21.7109375" style="3" customWidth="1"/>
    <col min="4611" max="4611" width="17.85546875" style="3" customWidth="1"/>
    <col min="4612" max="4612" width="17" style="3" customWidth="1"/>
    <col min="4613" max="4613" width="21.140625" style="3" customWidth="1"/>
    <col min="4614" max="4615" width="22" style="3" customWidth="1"/>
    <col min="4616" max="4616" width="17.42578125" style="3" customWidth="1"/>
    <col min="4617" max="4617" width="9.140625" style="3"/>
    <col min="4618" max="4618" width="16.7109375" style="3" customWidth="1"/>
    <col min="4619" max="4619" width="25.28515625" style="3" customWidth="1"/>
    <col min="4620" max="4864" width="9.140625" style="3"/>
    <col min="4865" max="4865" width="3.140625" style="3" customWidth="1"/>
    <col min="4866" max="4866" width="21.7109375" style="3" customWidth="1"/>
    <col min="4867" max="4867" width="17.85546875" style="3" customWidth="1"/>
    <col min="4868" max="4868" width="17" style="3" customWidth="1"/>
    <col min="4869" max="4869" width="21.140625" style="3" customWidth="1"/>
    <col min="4870" max="4871" width="22" style="3" customWidth="1"/>
    <col min="4872" max="4872" width="17.42578125" style="3" customWidth="1"/>
    <col min="4873" max="4873" width="9.140625" style="3"/>
    <col min="4874" max="4874" width="16.7109375" style="3" customWidth="1"/>
    <col min="4875" max="4875" width="25.28515625" style="3" customWidth="1"/>
    <col min="4876" max="5120" width="9.140625" style="3"/>
    <col min="5121" max="5121" width="3.140625" style="3" customWidth="1"/>
    <col min="5122" max="5122" width="21.7109375" style="3" customWidth="1"/>
    <col min="5123" max="5123" width="17.85546875" style="3" customWidth="1"/>
    <col min="5124" max="5124" width="17" style="3" customWidth="1"/>
    <col min="5125" max="5125" width="21.140625" style="3" customWidth="1"/>
    <col min="5126" max="5127" width="22" style="3" customWidth="1"/>
    <col min="5128" max="5128" width="17.42578125" style="3" customWidth="1"/>
    <col min="5129" max="5129" width="9.140625" style="3"/>
    <col min="5130" max="5130" width="16.7109375" style="3" customWidth="1"/>
    <col min="5131" max="5131" width="25.28515625" style="3" customWidth="1"/>
    <col min="5132" max="5376" width="9.140625" style="3"/>
    <col min="5377" max="5377" width="3.140625" style="3" customWidth="1"/>
    <col min="5378" max="5378" width="21.7109375" style="3" customWidth="1"/>
    <col min="5379" max="5379" width="17.85546875" style="3" customWidth="1"/>
    <col min="5380" max="5380" width="17" style="3" customWidth="1"/>
    <col min="5381" max="5381" width="21.140625" style="3" customWidth="1"/>
    <col min="5382" max="5383" width="22" style="3" customWidth="1"/>
    <col min="5384" max="5384" width="17.42578125" style="3" customWidth="1"/>
    <col min="5385" max="5385" width="9.140625" style="3"/>
    <col min="5386" max="5386" width="16.7109375" style="3" customWidth="1"/>
    <col min="5387" max="5387" width="25.28515625" style="3" customWidth="1"/>
    <col min="5388" max="5632" width="9.140625" style="3"/>
    <col min="5633" max="5633" width="3.140625" style="3" customWidth="1"/>
    <col min="5634" max="5634" width="21.7109375" style="3" customWidth="1"/>
    <col min="5635" max="5635" width="17.85546875" style="3" customWidth="1"/>
    <col min="5636" max="5636" width="17" style="3" customWidth="1"/>
    <col min="5637" max="5637" width="21.140625" style="3" customWidth="1"/>
    <col min="5638" max="5639" width="22" style="3" customWidth="1"/>
    <col min="5640" max="5640" width="17.42578125" style="3" customWidth="1"/>
    <col min="5641" max="5641" width="9.140625" style="3"/>
    <col min="5642" max="5642" width="16.7109375" style="3" customWidth="1"/>
    <col min="5643" max="5643" width="25.28515625" style="3" customWidth="1"/>
    <col min="5644" max="5888" width="9.140625" style="3"/>
    <col min="5889" max="5889" width="3.140625" style="3" customWidth="1"/>
    <col min="5890" max="5890" width="21.7109375" style="3" customWidth="1"/>
    <col min="5891" max="5891" width="17.85546875" style="3" customWidth="1"/>
    <col min="5892" max="5892" width="17" style="3" customWidth="1"/>
    <col min="5893" max="5893" width="21.140625" style="3" customWidth="1"/>
    <col min="5894" max="5895" width="22" style="3" customWidth="1"/>
    <col min="5896" max="5896" width="17.42578125" style="3" customWidth="1"/>
    <col min="5897" max="5897" width="9.140625" style="3"/>
    <col min="5898" max="5898" width="16.7109375" style="3" customWidth="1"/>
    <col min="5899" max="5899" width="25.28515625" style="3" customWidth="1"/>
    <col min="5900" max="6144" width="9.140625" style="3"/>
    <col min="6145" max="6145" width="3.140625" style="3" customWidth="1"/>
    <col min="6146" max="6146" width="21.7109375" style="3" customWidth="1"/>
    <col min="6147" max="6147" width="17.85546875" style="3" customWidth="1"/>
    <col min="6148" max="6148" width="17" style="3" customWidth="1"/>
    <col min="6149" max="6149" width="21.140625" style="3" customWidth="1"/>
    <col min="6150" max="6151" width="22" style="3" customWidth="1"/>
    <col min="6152" max="6152" width="17.42578125" style="3" customWidth="1"/>
    <col min="6153" max="6153" width="9.140625" style="3"/>
    <col min="6154" max="6154" width="16.7109375" style="3" customWidth="1"/>
    <col min="6155" max="6155" width="25.28515625" style="3" customWidth="1"/>
    <col min="6156" max="6400" width="9.140625" style="3"/>
    <col min="6401" max="6401" width="3.140625" style="3" customWidth="1"/>
    <col min="6402" max="6402" width="21.7109375" style="3" customWidth="1"/>
    <col min="6403" max="6403" width="17.85546875" style="3" customWidth="1"/>
    <col min="6404" max="6404" width="17" style="3" customWidth="1"/>
    <col min="6405" max="6405" width="21.140625" style="3" customWidth="1"/>
    <col min="6406" max="6407" width="22" style="3" customWidth="1"/>
    <col min="6408" max="6408" width="17.42578125" style="3" customWidth="1"/>
    <col min="6409" max="6409" width="9.140625" style="3"/>
    <col min="6410" max="6410" width="16.7109375" style="3" customWidth="1"/>
    <col min="6411" max="6411" width="25.28515625" style="3" customWidth="1"/>
    <col min="6412" max="6656" width="9.140625" style="3"/>
    <col min="6657" max="6657" width="3.140625" style="3" customWidth="1"/>
    <col min="6658" max="6658" width="21.7109375" style="3" customWidth="1"/>
    <col min="6659" max="6659" width="17.85546875" style="3" customWidth="1"/>
    <col min="6660" max="6660" width="17" style="3" customWidth="1"/>
    <col min="6661" max="6661" width="21.140625" style="3" customWidth="1"/>
    <col min="6662" max="6663" width="22" style="3" customWidth="1"/>
    <col min="6664" max="6664" width="17.42578125" style="3" customWidth="1"/>
    <col min="6665" max="6665" width="9.140625" style="3"/>
    <col min="6666" max="6666" width="16.7109375" style="3" customWidth="1"/>
    <col min="6667" max="6667" width="25.28515625" style="3" customWidth="1"/>
    <col min="6668" max="6912" width="9.140625" style="3"/>
    <col min="6913" max="6913" width="3.140625" style="3" customWidth="1"/>
    <col min="6914" max="6914" width="21.7109375" style="3" customWidth="1"/>
    <col min="6915" max="6915" width="17.85546875" style="3" customWidth="1"/>
    <col min="6916" max="6916" width="17" style="3" customWidth="1"/>
    <col min="6917" max="6917" width="21.140625" style="3" customWidth="1"/>
    <col min="6918" max="6919" width="22" style="3" customWidth="1"/>
    <col min="6920" max="6920" width="17.42578125" style="3" customWidth="1"/>
    <col min="6921" max="6921" width="9.140625" style="3"/>
    <col min="6922" max="6922" width="16.7109375" style="3" customWidth="1"/>
    <col min="6923" max="6923" width="25.28515625" style="3" customWidth="1"/>
    <col min="6924" max="7168" width="9.140625" style="3"/>
    <col min="7169" max="7169" width="3.140625" style="3" customWidth="1"/>
    <col min="7170" max="7170" width="21.7109375" style="3" customWidth="1"/>
    <col min="7171" max="7171" width="17.85546875" style="3" customWidth="1"/>
    <col min="7172" max="7172" width="17" style="3" customWidth="1"/>
    <col min="7173" max="7173" width="21.140625" style="3" customWidth="1"/>
    <col min="7174" max="7175" width="22" style="3" customWidth="1"/>
    <col min="7176" max="7176" width="17.42578125" style="3" customWidth="1"/>
    <col min="7177" max="7177" width="9.140625" style="3"/>
    <col min="7178" max="7178" width="16.7109375" style="3" customWidth="1"/>
    <col min="7179" max="7179" width="25.28515625" style="3" customWidth="1"/>
    <col min="7180" max="7424" width="9.140625" style="3"/>
    <col min="7425" max="7425" width="3.140625" style="3" customWidth="1"/>
    <col min="7426" max="7426" width="21.7109375" style="3" customWidth="1"/>
    <col min="7427" max="7427" width="17.85546875" style="3" customWidth="1"/>
    <col min="7428" max="7428" width="17" style="3" customWidth="1"/>
    <col min="7429" max="7429" width="21.140625" style="3" customWidth="1"/>
    <col min="7430" max="7431" width="22" style="3" customWidth="1"/>
    <col min="7432" max="7432" width="17.42578125" style="3" customWidth="1"/>
    <col min="7433" max="7433" width="9.140625" style="3"/>
    <col min="7434" max="7434" width="16.7109375" style="3" customWidth="1"/>
    <col min="7435" max="7435" width="25.28515625" style="3" customWidth="1"/>
    <col min="7436" max="7680" width="9.140625" style="3"/>
    <col min="7681" max="7681" width="3.140625" style="3" customWidth="1"/>
    <col min="7682" max="7682" width="21.7109375" style="3" customWidth="1"/>
    <col min="7683" max="7683" width="17.85546875" style="3" customWidth="1"/>
    <col min="7684" max="7684" width="17" style="3" customWidth="1"/>
    <col min="7685" max="7685" width="21.140625" style="3" customWidth="1"/>
    <col min="7686" max="7687" width="22" style="3" customWidth="1"/>
    <col min="7688" max="7688" width="17.42578125" style="3" customWidth="1"/>
    <col min="7689" max="7689" width="9.140625" style="3"/>
    <col min="7690" max="7690" width="16.7109375" style="3" customWidth="1"/>
    <col min="7691" max="7691" width="25.28515625" style="3" customWidth="1"/>
    <col min="7692" max="7936" width="9.140625" style="3"/>
    <col min="7937" max="7937" width="3.140625" style="3" customWidth="1"/>
    <col min="7938" max="7938" width="21.7109375" style="3" customWidth="1"/>
    <col min="7939" max="7939" width="17.85546875" style="3" customWidth="1"/>
    <col min="7940" max="7940" width="17" style="3" customWidth="1"/>
    <col min="7941" max="7941" width="21.140625" style="3" customWidth="1"/>
    <col min="7942" max="7943" width="22" style="3" customWidth="1"/>
    <col min="7944" max="7944" width="17.42578125" style="3" customWidth="1"/>
    <col min="7945" max="7945" width="9.140625" style="3"/>
    <col min="7946" max="7946" width="16.7109375" style="3" customWidth="1"/>
    <col min="7947" max="7947" width="25.28515625" style="3" customWidth="1"/>
    <col min="7948" max="8192" width="9.140625" style="3"/>
    <col min="8193" max="8193" width="3.140625" style="3" customWidth="1"/>
    <col min="8194" max="8194" width="21.7109375" style="3" customWidth="1"/>
    <col min="8195" max="8195" width="17.85546875" style="3" customWidth="1"/>
    <col min="8196" max="8196" width="17" style="3" customWidth="1"/>
    <col min="8197" max="8197" width="21.140625" style="3" customWidth="1"/>
    <col min="8198" max="8199" width="22" style="3" customWidth="1"/>
    <col min="8200" max="8200" width="17.42578125" style="3" customWidth="1"/>
    <col min="8201" max="8201" width="9.140625" style="3"/>
    <col min="8202" max="8202" width="16.7109375" style="3" customWidth="1"/>
    <col min="8203" max="8203" width="25.28515625" style="3" customWidth="1"/>
    <col min="8204" max="8448" width="9.140625" style="3"/>
    <col min="8449" max="8449" width="3.140625" style="3" customWidth="1"/>
    <col min="8450" max="8450" width="21.7109375" style="3" customWidth="1"/>
    <col min="8451" max="8451" width="17.85546875" style="3" customWidth="1"/>
    <col min="8452" max="8452" width="17" style="3" customWidth="1"/>
    <col min="8453" max="8453" width="21.140625" style="3" customWidth="1"/>
    <col min="8454" max="8455" width="22" style="3" customWidth="1"/>
    <col min="8456" max="8456" width="17.42578125" style="3" customWidth="1"/>
    <col min="8457" max="8457" width="9.140625" style="3"/>
    <col min="8458" max="8458" width="16.7109375" style="3" customWidth="1"/>
    <col min="8459" max="8459" width="25.28515625" style="3" customWidth="1"/>
    <col min="8460" max="8704" width="9.140625" style="3"/>
    <col min="8705" max="8705" width="3.140625" style="3" customWidth="1"/>
    <col min="8706" max="8706" width="21.7109375" style="3" customWidth="1"/>
    <col min="8707" max="8707" width="17.85546875" style="3" customWidth="1"/>
    <col min="8708" max="8708" width="17" style="3" customWidth="1"/>
    <col min="8709" max="8709" width="21.140625" style="3" customWidth="1"/>
    <col min="8710" max="8711" width="22" style="3" customWidth="1"/>
    <col min="8712" max="8712" width="17.42578125" style="3" customWidth="1"/>
    <col min="8713" max="8713" width="9.140625" style="3"/>
    <col min="8714" max="8714" width="16.7109375" style="3" customWidth="1"/>
    <col min="8715" max="8715" width="25.28515625" style="3" customWidth="1"/>
    <col min="8716" max="8960" width="9.140625" style="3"/>
    <col min="8961" max="8961" width="3.140625" style="3" customWidth="1"/>
    <col min="8962" max="8962" width="21.7109375" style="3" customWidth="1"/>
    <col min="8963" max="8963" width="17.85546875" style="3" customWidth="1"/>
    <col min="8964" max="8964" width="17" style="3" customWidth="1"/>
    <col min="8965" max="8965" width="21.140625" style="3" customWidth="1"/>
    <col min="8966" max="8967" width="22" style="3" customWidth="1"/>
    <col min="8968" max="8968" width="17.42578125" style="3" customWidth="1"/>
    <col min="8969" max="8969" width="9.140625" style="3"/>
    <col min="8970" max="8970" width="16.7109375" style="3" customWidth="1"/>
    <col min="8971" max="8971" width="25.28515625" style="3" customWidth="1"/>
    <col min="8972" max="9216" width="9.140625" style="3"/>
    <col min="9217" max="9217" width="3.140625" style="3" customWidth="1"/>
    <col min="9218" max="9218" width="21.7109375" style="3" customWidth="1"/>
    <col min="9219" max="9219" width="17.85546875" style="3" customWidth="1"/>
    <col min="9220" max="9220" width="17" style="3" customWidth="1"/>
    <col min="9221" max="9221" width="21.140625" style="3" customWidth="1"/>
    <col min="9222" max="9223" width="22" style="3" customWidth="1"/>
    <col min="9224" max="9224" width="17.42578125" style="3" customWidth="1"/>
    <col min="9225" max="9225" width="9.140625" style="3"/>
    <col min="9226" max="9226" width="16.7109375" style="3" customWidth="1"/>
    <col min="9227" max="9227" width="25.28515625" style="3" customWidth="1"/>
    <col min="9228" max="9472" width="9.140625" style="3"/>
    <col min="9473" max="9473" width="3.140625" style="3" customWidth="1"/>
    <col min="9474" max="9474" width="21.7109375" style="3" customWidth="1"/>
    <col min="9475" max="9475" width="17.85546875" style="3" customWidth="1"/>
    <col min="9476" max="9476" width="17" style="3" customWidth="1"/>
    <col min="9477" max="9477" width="21.140625" style="3" customWidth="1"/>
    <col min="9478" max="9479" width="22" style="3" customWidth="1"/>
    <col min="9480" max="9480" width="17.42578125" style="3" customWidth="1"/>
    <col min="9481" max="9481" width="9.140625" style="3"/>
    <col min="9482" max="9482" width="16.7109375" style="3" customWidth="1"/>
    <col min="9483" max="9483" width="25.28515625" style="3" customWidth="1"/>
    <col min="9484" max="9728" width="9.140625" style="3"/>
    <col min="9729" max="9729" width="3.140625" style="3" customWidth="1"/>
    <col min="9730" max="9730" width="21.7109375" style="3" customWidth="1"/>
    <col min="9731" max="9731" width="17.85546875" style="3" customWidth="1"/>
    <col min="9732" max="9732" width="17" style="3" customWidth="1"/>
    <col min="9733" max="9733" width="21.140625" style="3" customWidth="1"/>
    <col min="9734" max="9735" width="22" style="3" customWidth="1"/>
    <col min="9736" max="9736" width="17.42578125" style="3" customWidth="1"/>
    <col min="9737" max="9737" width="9.140625" style="3"/>
    <col min="9738" max="9738" width="16.7109375" style="3" customWidth="1"/>
    <col min="9739" max="9739" width="25.28515625" style="3" customWidth="1"/>
    <col min="9740" max="9984" width="9.140625" style="3"/>
    <col min="9985" max="9985" width="3.140625" style="3" customWidth="1"/>
    <col min="9986" max="9986" width="21.7109375" style="3" customWidth="1"/>
    <col min="9987" max="9987" width="17.85546875" style="3" customWidth="1"/>
    <col min="9988" max="9988" width="17" style="3" customWidth="1"/>
    <col min="9989" max="9989" width="21.140625" style="3" customWidth="1"/>
    <col min="9990" max="9991" width="22" style="3" customWidth="1"/>
    <col min="9992" max="9992" width="17.42578125" style="3" customWidth="1"/>
    <col min="9993" max="9993" width="9.140625" style="3"/>
    <col min="9994" max="9994" width="16.7109375" style="3" customWidth="1"/>
    <col min="9995" max="9995" width="25.28515625" style="3" customWidth="1"/>
    <col min="9996" max="10240" width="9.140625" style="3"/>
    <col min="10241" max="10241" width="3.140625" style="3" customWidth="1"/>
    <col min="10242" max="10242" width="21.7109375" style="3" customWidth="1"/>
    <col min="10243" max="10243" width="17.85546875" style="3" customWidth="1"/>
    <col min="10244" max="10244" width="17" style="3" customWidth="1"/>
    <col min="10245" max="10245" width="21.140625" style="3" customWidth="1"/>
    <col min="10246" max="10247" width="22" style="3" customWidth="1"/>
    <col min="10248" max="10248" width="17.42578125" style="3" customWidth="1"/>
    <col min="10249" max="10249" width="9.140625" style="3"/>
    <col min="10250" max="10250" width="16.7109375" style="3" customWidth="1"/>
    <col min="10251" max="10251" width="25.28515625" style="3" customWidth="1"/>
    <col min="10252" max="10496" width="9.140625" style="3"/>
    <col min="10497" max="10497" width="3.140625" style="3" customWidth="1"/>
    <col min="10498" max="10498" width="21.7109375" style="3" customWidth="1"/>
    <col min="10499" max="10499" width="17.85546875" style="3" customWidth="1"/>
    <col min="10500" max="10500" width="17" style="3" customWidth="1"/>
    <col min="10501" max="10501" width="21.140625" style="3" customWidth="1"/>
    <col min="10502" max="10503" width="22" style="3" customWidth="1"/>
    <col min="10504" max="10504" width="17.42578125" style="3" customWidth="1"/>
    <col min="10505" max="10505" width="9.140625" style="3"/>
    <col min="10506" max="10506" width="16.7109375" style="3" customWidth="1"/>
    <col min="10507" max="10507" width="25.28515625" style="3" customWidth="1"/>
    <col min="10508" max="10752" width="9.140625" style="3"/>
    <col min="10753" max="10753" width="3.140625" style="3" customWidth="1"/>
    <col min="10754" max="10754" width="21.7109375" style="3" customWidth="1"/>
    <col min="10755" max="10755" width="17.85546875" style="3" customWidth="1"/>
    <col min="10756" max="10756" width="17" style="3" customWidth="1"/>
    <col min="10757" max="10757" width="21.140625" style="3" customWidth="1"/>
    <col min="10758" max="10759" width="22" style="3" customWidth="1"/>
    <col min="10760" max="10760" width="17.42578125" style="3" customWidth="1"/>
    <col min="10761" max="10761" width="9.140625" style="3"/>
    <col min="10762" max="10762" width="16.7109375" style="3" customWidth="1"/>
    <col min="10763" max="10763" width="25.28515625" style="3" customWidth="1"/>
    <col min="10764" max="11008" width="9.140625" style="3"/>
    <col min="11009" max="11009" width="3.140625" style="3" customWidth="1"/>
    <col min="11010" max="11010" width="21.7109375" style="3" customWidth="1"/>
    <col min="11011" max="11011" width="17.85546875" style="3" customWidth="1"/>
    <col min="11012" max="11012" width="17" style="3" customWidth="1"/>
    <col min="11013" max="11013" width="21.140625" style="3" customWidth="1"/>
    <col min="11014" max="11015" width="22" style="3" customWidth="1"/>
    <col min="11016" max="11016" width="17.42578125" style="3" customWidth="1"/>
    <col min="11017" max="11017" width="9.140625" style="3"/>
    <col min="11018" max="11018" width="16.7109375" style="3" customWidth="1"/>
    <col min="11019" max="11019" width="25.28515625" style="3" customWidth="1"/>
    <col min="11020" max="11264" width="9.140625" style="3"/>
    <col min="11265" max="11265" width="3.140625" style="3" customWidth="1"/>
    <col min="11266" max="11266" width="21.7109375" style="3" customWidth="1"/>
    <col min="11267" max="11267" width="17.85546875" style="3" customWidth="1"/>
    <col min="11268" max="11268" width="17" style="3" customWidth="1"/>
    <col min="11269" max="11269" width="21.140625" style="3" customWidth="1"/>
    <col min="11270" max="11271" width="22" style="3" customWidth="1"/>
    <col min="11272" max="11272" width="17.42578125" style="3" customWidth="1"/>
    <col min="11273" max="11273" width="9.140625" style="3"/>
    <col min="11274" max="11274" width="16.7109375" style="3" customWidth="1"/>
    <col min="11275" max="11275" width="25.28515625" style="3" customWidth="1"/>
    <col min="11276" max="11520" width="9.140625" style="3"/>
    <col min="11521" max="11521" width="3.140625" style="3" customWidth="1"/>
    <col min="11522" max="11522" width="21.7109375" style="3" customWidth="1"/>
    <col min="11523" max="11523" width="17.85546875" style="3" customWidth="1"/>
    <col min="11524" max="11524" width="17" style="3" customWidth="1"/>
    <col min="11525" max="11525" width="21.140625" style="3" customWidth="1"/>
    <col min="11526" max="11527" width="22" style="3" customWidth="1"/>
    <col min="11528" max="11528" width="17.42578125" style="3" customWidth="1"/>
    <col min="11529" max="11529" width="9.140625" style="3"/>
    <col min="11530" max="11530" width="16.7109375" style="3" customWidth="1"/>
    <col min="11531" max="11531" width="25.28515625" style="3" customWidth="1"/>
    <col min="11532" max="11776" width="9.140625" style="3"/>
    <col min="11777" max="11777" width="3.140625" style="3" customWidth="1"/>
    <col min="11778" max="11778" width="21.7109375" style="3" customWidth="1"/>
    <col min="11779" max="11779" width="17.85546875" style="3" customWidth="1"/>
    <col min="11780" max="11780" width="17" style="3" customWidth="1"/>
    <col min="11781" max="11781" width="21.140625" style="3" customWidth="1"/>
    <col min="11782" max="11783" width="22" style="3" customWidth="1"/>
    <col min="11784" max="11784" width="17.42578125" style="3" customWidth="1"/>
    <col min="11785" max="11785" width="9.140625" style="3"/>
    <col min="11786" max="11786" width="16.7109375" style="3" customWidth="1"/>
    <col min="11787" max="11787" width="25.28515625" style="3" customWidth="1"/>
    <col min="11788" max="12032" width="9.140625" style="3"/>
    <col min="12033" max="12033" width="3.140625" style="3" customWidth="1"/>
    <col min="12034" max="12034" width="21.7109375" style="3" customWidth="1"/>
    <col min="12035" max="12035" width="17.85546875" style="3" customWidth="1"/>
    <col min="12036" max="12036" width="17" style="3" customWidth="1"/>
    <col min="12037" max="12037" width="21.140625" style="3" customWidth="1"/>
    <col min="12038" max="12039" width="22" style="3" customWidth="1"/>
    <col min="12040" max="12040" width="17.42578125" style="3" customWidth="1"/>
    <col min="12041" max="12041" width="9.140625" style="3"/>
    <col min="12042" max="12042" width="16.7109375" style="3" customWidth="1"/>
    <col min="12043" max="12043" width="25.28515625" style="3" customWidth="1"/>
    <col min="12044" max="12288" width="9.140625" style="3"/>
    <col min="12289" max="12289" width="3.140625" style="3" customWidth="1"/>
    <col min="12290" max="12290" width="21.7109375" style="3" customWidth="1"/>
    <col min="12291" max="12291" width="17.85546875" style="3" customWidth="1"/>
    <col min="12292" max="12292" width="17" style="3" customWidth="1"/>
    <col min="12293" max="12293" width="21.140625" style="3" customWidth="1"/>
    <col min="12294" max="12295" width="22" style="3" customWidth="1"/>
    <col min="12296" max="12296" width="17.42578125" style="3" customWidth="1"/>
    <col min="12297" max="12297" width="9.140625" style="3"/>
    <col min="12298" max="12298" width="16.7109375" style="3" customWidth="1"/>
    <col min="12299" max="12299" width="25.28515625" style="3" customWidth="1"/>
    <col min="12300" max="12544" width="9.140625" style="3"/>
    <col min="12545" max="12545" width="3.140625" style="3" customWidth="1"/>
    <col min="12546" max="12546" width="21.7109375" style="3" customWidth="1"/>
    <col min="12547" max="12547" width="17.85546875" style="3" customWidth="1"/>
    <col min="12548" max="12548" width="17" style="3" customWidth="1"/>
    <col min="12549" max="12549" width="21.140625" style="3" customWidth="1"/>
    <col min="12550" max="12551" width="22" style="3" customWidth="1"/>
    <col min="12552" max="12552" width="17.42578125" style="3" customWidth="1"/>
    <col min="12553" max="12553" width="9.140625" style="3"/>
    <col min="12554" max="12554" width="16.7109375" style="3" customWidth="1"/>
    <col min="12555" max="12555" width="25.28515625" style="3" customWidth="1"/>
    <col min="12556" max="12800" width="9.140625" style="3"/>
    <col min="12801" max="12801" width="3.140625" style="3" customWidth="1"/>
    <col min="12802" max="12802" width="21.7109375" style="3" customWidth="1"/>
    <col min="12803" max="12803" width="17.85546875" style="3" customWidth="1"/>
    <col min="12804" max="12804" width="17" style="3" customWidth="1"/>
    <col min="12805" max="12805" width="21.140625" style="3" customWidth="1"/>
    <col min="12806" max="12807" width="22" style="3" customWidth="1"/>
    <col min="12808" max="12808" width="17.42578125" style="3" customWidth="1"/>
    <col min="12809" max="12809" width="9.140625" style="3"/>
    <col min="12810" max="12810" width="16.7109375" style="3" customWidth="1"/>
    <col min="12811" max="12811" width="25.28515625" style="3" customWidth="1"/>
    <col min="12812" max="13056" width="9.140625" style="3"/>
    <col min="13057" max="13057" width="3.140625" style="3" customWidth="1"/>
    <col min="13058" max="13058" width="21.7109375" style="3" customWidth="1"/>
    <col min="13059" max="13059" width="17.85546875" style="3" customWidth="1"/>
    <col min="13060" max="13060" width="17" style="3" customWidth="1"/>
    <col min="13061" max="13061" width="21.140625" style="3" customWidth="1"/>
    <col min="13062" max="13063" width="22" style="3" customWidth="1"/>
    <col min="13064" max="13064" width="17.42578125" style="3" customWidth="1"/>
    <col min="13065" max="13065" width="9.140625" style="3"/>
    <col min="13066" max="13066" width="16.7109375" style="3" customWidth="1"/>
    <col min="13067" max="13067" width="25.28515625" style="3" customWidth="1"/>
    <col min="13068" max="13312" width="9.140625" style="3"/>
    <col min="13313" max="13313" width="3.140625" style="3" customWidth="1"/>
    <col min="13314" max="13314" width="21.7109375" style="3" customWidth="1"/>
    <col min="13315" max="13315" width="17.85546875" style="3" customWidth="1"/>
    <col min="13316" max="13316" width="17" style="3" customWidth="1"/>
    <col min="13317" max="13317" width="21.140625" style="3" customWidth="1"/>
    <col min="13318" max="13319" width="22" style="3" customWidth="1"/>
    <col min="13320" max="13320" width="17.42578125" style="3" customWidth="1"/>
    <col min="13321" max="13321" width="9.140625" style="3"/>
    <col min="13322" max="13322" width="16.7109375" style="3" customWidth="1"/>
    <col min="13323" max="13323" width="25.28515625" style="3" customWidth="1"/>
    <col min="13324" max="13568" width="9.140625" style="3"/>
    <col min="13569" max="13569" width="3.140625" style="3" customWidth="1"/>
    <col min="13570" max="13570" width="21.7109375" style="3" customWidth="1"/>
    <col min="13571" max="13571" width="17.85546875" style="3" customWidth="1"/>
    <col min="13572" max="13572" width="17" style="3" customWidth="1"/>
    <col min="13573" max="13573" width="21.140625" style="3" customWidth="1"/>
    <col min="13574" max="13575" width="22" style="3" customWidth="1"/>
    <col min="13576" max="13576" width="17.42578125" style="3" customWidth="1"/>
    <col min="13577" max="13577" width="9.140625" style="3"/>
    <col min="13578" max="13578" width="16.7109375" style="3" customWidth="1"/>
    <col min="13579" max="13579" width="25.28515625" style="3" customWidth="1"/>
    <col min="13580" max="13824" width="9.140625" style="3"/>
    <col min="13825" max="13825" width="3.140625" style="3" customWidth="1"/>
    <col min="13826" max="13826" width="21.7109375" style="3" customWidth="1"/>
    <col min="13827" max="13827" width="17.85546875" style="3" customWidth="1"/>
    <col min="13828" max="13828" width="17" style="3" customWidth="1"/>
    <col min="13829" max="13829" width="21.140625" style="3" customWidth="1"/>
    <col min="13830" max="13831" width="22" style="3" customWidth="1"/>
    <col min="13832" max="13832" width="17.42578125" style="3" customWidth="1"/>
    <col min="13833" max="13833" width="9.140625" style="3"/>
    <col min="13834" max="13834" width="16.7109375" style="3" customWidth="1"/>
    <col min="13835" max="13835" width="25.28515625" style="3" customWidth="1"/>
    <col min="13836" max="14080" width="9.140625" style="3"/>
    <col min="14081" max="14081" width="3.140625" style="3" customWidth="1"/>
    <col min="14082" max="14082" width="21.7109375" style="3" customWidth="1"/>
    <col min="14083" max="14083" width="17.85546875" style="3" customWidth="1"/>
    <col min="14084" max="14084" width="17" style="3" customWidth="1"/>
    <col min="14085" max="14085" width="21.140625" style="3" customWidth="1"/>
    <col min="14086" max="14087" width="22" style="3" customWidth="1"/>
    <col min="14088" max="14088" width="17.42578125" style="3" customWidth="1"/>
    <col min="14089" max="14089" width="9.140625" style="3"/>
    <col min="14090" max="14090" width="16.7109375" style="3" customWidth="1"/>
    <col min="14091" max="14091" width="25.28515625" style="3" customWidth="1"/>
    <col min="14092" max="14336" width="9.140625" style="3"/>
    <col min="14337" max="14337" width="3.140625" style="3" customWidth="1"/>
    <col min="14338" max="14338" width="21.7109375" style="3" customWidth="1"/>
    <col min="14339" max="14339" width="17.85546875" style="3" customWidth="1"/>
    <col min="14340" max="14340" width="17" style="3" customWidth="1"/>
    <col min="14341" max="14341" width="21.140625" style="3" customWidth="1"/>
    <col min="14342" max="14343" width="22" style="3" customWidth="1"/>
    <col min="14344" max="14344" width="17.42578125" style="3" customWidth="1"/>
    <col min="14345" max="14345" width="9.140625" style="3"/>
    <col min="14346" max="14346" width="16.7109375" style="3" customWidth="1"/>
    <col min="14347" max="14347" width="25.28515625" style="3" customWidth="1"/>
    <col min="14348" max="14592" width="9.140625" style="3"/>
    <col min="14593" max="14593" width="3.140625" style="3" customWidth="1"/>
    <col min="14594" max="14594" width="21.7109375" style="3" customWidth="1"/>
    <col min="14595" max="14595" width="17.85546875" style="3" customWidth="1"/>
    <col min="14596" max="14596" width="17" style="3" customWidth="1"/>
    <col min="14597" max="14597" width="21.140625" style="3" customWidth="1"/>
    <col min="14598" max="14599" width="22" style="3" customWidth="1"/>
    <col min="14600" max="14600" width="17.42578125" style="3" customWidth="1"/>
    <col min="14601" max="14601" width="9.140625" style="3"/>
    <col min="14602" max="14602" width="16.7109375" style="3" customWidth="1"/>
    <col min="14603" max="14603" width="25.28515625" style="3" customWidth="1"/>
    <col min="14604" max="14848" width="9.140625" style="3"/>
    <col min="14849" max="14849" width="3.140625" style="3" customWidth="1"/>
    <col min="14850" max="14850" width="21.7109375" style="3" customWidth="1"/>
    <col min="14851" max="14851" width="17.85546875" style="3" customWidth="1"/>
    <col min="14852" max="14852" width="17" style="3" customWidth="1"/>
    <col min="14853" max="14853" width="21.140625" style="3" customWidth="1"/>
    <col min="14854" max="14855" width="22" style="3" customWidth="1"/>
    <col min="14856" max="14856" width="17.42578125" style="3" customWidth="1"/>
    <col min="14857" max="14857" width="9.140625" style="3"/>
    <col min="14858" max="14858" width="16.7109375" style="3" customWidth="1"/>
    <col min="14859" max="14859" width="25.28515625" style="3" customWidth="1"/>
    <col min="14860" max="15104" width="9.140625" style="3"/>
    <col min="15105" max="15105" width="3.140625" style="3" customWidth="1"/>
    <col min="15106" max="15106" width="21.7109375" style="3" customWidth="1"/>
    <col min="15107" max="15107" width="17.85546875" style="3" customWidth="1"/>
    <col min="15108" max="15108" width="17" style="3" customWidth="1"/>
    <col min="15109" max="15109" width="21.140625" style="3" customWidth="1"/>
    <col min="15110" max="15111" width="22" style="3" customWidth="1"/>
    <col min="15112" max="15112" width="17.42578125" style="3" customWidth="1"/>
    <col min="15113" max="15113" width="9.140625" style="3"/>
    <col min="15114" max="15114" width="16.7109375" style="3" customWidth="1"/>
    <col min="15115" max="15115" width="25.28515625" style="3" customWidth="1"/>
    <col min="15116" max="15360" width="9.140625" style="3"/>
    <col min="15361" max="15361" width="3.140625" style="3" customWidth="1"/>
    <col min="15362" max="15362" width="21.7109375" style="3" customWidth="1"/>
    <col min="15363" max="15363" width="17.85546875" style="3" customWidth="1"/>
    <col min="15364" max="15364" width="17" style="3" customWidth="1"/>
    <col min="15365" max="15365" width="21.140625" style="3" customWidth="1"/>
    <col min="15366" max="15367" width="22" style="3" customWidth="1"/>
    <col min="15368" max="15368" width="17.42578125" style="3" customWidth="1"/>
    <col min="15369" max="15369" width="9.140625" style="3"/>
    <col min="15370" max="15370" width="16.7109375" style="3" customWidth="1"/>
    <col min="15371" max="15371" width="25.28515625" style="3" customWidth="1"/>
    <col min="15372" max="15616" width="9.140625" style="3"/>
    <col min="15617" max="15617" width="3.140625" style="3" customWidth="1"/>
    <col min="15618" max="15618" width="21.7109375" style="3" customWidth="1"/>
    <col min="15619" max="15619" width="17.85546875" style="3" customWidth="1"/>
    <col min="15620" max="15620" width="17" style="3" customWidth="1"/>
    <col min="15621" max="15621" width="21.140625" style="3" customWidth="1"/>
    <col min="15622" max="15623" width="22" style="3" customWidth="1"/>
    <col min="15624" max="15624" width="17.42578125" style="3" customWidth="1"/>
    <col min="15625" max="15625" width="9.140625" style="3"/>
    <col min="15626" max="15626" width="16.7109375" style="3" customWidth="1"/>
    <col min="15627" max="15627" width="25.28515625" style="3" customWidth="1"/>
    <col min="15628" max="15872" width="9.140625" style="3"/>
    <col min="15873" max="15873" width="3.140625" style="3" customWidth="1"/>
    <col min="15874" max="15874" width="21.7109375" style="3" customWidth="1"/>
    <col min="15875" max="15875" width="17.85546875" style="3" customWidth="1"/>
    <col min="15876" max="15876" width="17" style="3" customWidth="1"/>
    <col min="15877" max="15877" width="21.140625" style="3" customWidth="1"/>
    <col min="15878" max="15879" width="22" style="3" customWidth="1"/>
    <col min="15880" max="15880" width="17.42578125" style="3" customWidth="1"/>
    <col min="15881" max="15881" width="9.140625" style="3"/>
    <col min="15882" max="15882" width="16.7109375" style="3" customWidth="1"/>
    <col min="15883" max="15883" width="25.28515625" style="3" customWidth="1"/>
    <col min="15884" max="16128" width="9.140625" style="3"/>
    <col min="16129" max="16129" width="3.140625" style="3" customWidth="1"/>
    <col min="16130" max="16130" width="21.7109375" style="3" customWidth="1"/>
    <col min="16131" max="16131" width="17.85546875" style="3" customWidth="1"/>
    <col min="16132" max="16132" width="17" style="3" customWidth="1"/>
    <col min="16133" max="16133" width="21.140625" style="3" customWidth="1"/>
    <col min="16134" max="16135" width="22" style="3" customWidth="1"/>
    <col min="16136" max="16136" width="17.42578125" style="3" customWidth="1"/>
    <col min="16137" max="16137" width="9.140625" style="3"/>
    <col min="16138" max="16138" width="16.7109375" style="3" customWidth="1"/>
    <col min="16139" max="16139" width="25.28515625" style="3" customWidth="1"/>
    <col min="16140" max="16384" width="9.140625" style="3"/>
  </cols>
  <sheetData>
    <row r="1" spans="1:39" ht="20.25" x14ac:dyDescent="0.3">
      <c r="A1" s="377" t="s">
        <v>18</v>
      </c>
      <c r="B1" s="377"/>
      <c r="C1" s="377"/>
      <c r="D1" s="377"/>
      <c r="E1" s="377"/>
      <c r="F1" s="377"/>
      <c r="G1" s="377"/>
      <c r="H1" s="377"/>
      <c r="I1" s="377"/>
      <c r="J1" s="377"/>
      <c r="K1" s="377"/>
      <c r="O1" s="11"/>
      <c r="P1" s="11"/>
      <c r="Q1" s="11"/>
      <c r="R1" s="11"/>
      <c r="S1" s="11"/>
      <c r="T1" s="11"/>
      <c r="U1" s="11"/>
      <c r="V1" s="11"/>
      <c r="W1" s="11"/>
      <c r="X1" s="11"/>
      <c r="Y1" s="11"/>
      <c r="Z1" s="11"/>
      <c r="AA1" s="11"/>
      <c r="AB1" s="11"/>
      <c r="AC1" s="11"/>
      <c r="AD1" s="11"/>
      <c r="AE1" s="11"/>
      <c r="AF1" s="11"/>
      <c r="AG1" s="11"/>
      <c r="AH1" s="11"/>
      <c r="AI1" s="11"/>
      <c r="AJ1" s="11"/>
      <c r="AK1" s="11"/>
      <c r="AL1" s="11"/>
      <c r="AM1" s="11"/>
    </row>
    <row r="2" spans="1:39" ht="30" customHeight="1" x14ac:dyDescent="0.25">
      <c r="A2" s="186" t="s">
        <v>169</v>
      </c>
      <c r="C2" s="187"/>
      <c r="D2" s="187"/>
      <c r="E2" s="187"/>
      <c r="F2" s="187"/>
      <c r="G2" s="187"/>
      <c r="H2" s="187"/>
    </row>
    <row r="3" spans="1:39" s="185" customFormat="1" ht="40.5" customHeight="1" x14ac:dyDescent="0.2">
      <c r="B3" s="188" t="s">
        <v>170</v>
      </c>
      <c r="C3" s="189" t="s">
        <v>171</v>
      </c>
      <c r="D3" s="189" t="s">
        <v>172</v>
      </c>
      <c r="E3" s="189" t="s">
        <v>95</v>
      </c>
      <c r="F3" s="189" t="s">
        <v>173</v>
      </c>
      <c r="G3" s="189" t="s">
        <v>174</v>
      </c>
      <c r="H3" s="189" t="s">
        <v>175</v>
      </c>
      <c r="I3" s="190" t="s">
        <v>17</v>
      </c>
      <c r="J3" s="189" t="s">
        <v>176</v>
      </c>
      <c r="K3" s="189" t="s">
        <v>177</v>
      </c>
    </row>
    <row r="4" spans="1:39" s="185" customFormat="1" x14ac:dyDescent="0.2">
      <c r="B4" s="63" t="s">
        <v>585</v>
      </c>
      <c r="C4" s="48">
        <v>1</v>
      </c>
      <c r="D4" s="191">
        <v>2</v>
      </c>
      <c r="E4" s="191">
        <v>3</v>
      </c>
      <c r="F4" s="191">
        <v>3</v>
      </c>
      <c r="G4" s="191">
        <v>2</v>
      </c>
      <c r="H4" s="192">
        <v>2</v>
      </c>
      <c r="I4" s="193" t="str">
        <f t="shared" ref="I4:I6" si="0">IF(D4&lt;&gt;"",D4&amp;","&amp;E4&amp;","&amp;F4&amp;","&amp;G4&amp;","&amp;H4,"0,0,0,0,0")</f>
        <v>2,3,3,2,2</v>
      </c>
      <c r="J4" s="194" t="s">
        <v>178</v>
      </c>
      <c r="K4" s="195" t="s">
        <v>179</v>
      </c>
    </row>
    <row r="5" spans="1:39" s="185" customFormat="1" x14ac:dyDescent="0.2">
      <c r="B5" s="63"/>
      <c r="C5" s="48"/>
      <c r="D5" s="191"/>
      <c r="E5" s="191"/>
      <c r="F5" s="191"/>
      <c r="G5" s="191"/>
      <c r="H5" s="192"/>
      <c r="I5" s="193" t="str">
        <f t="shared" si="0"/>
        <v>0,0,0,0,0</v>
      </c>
      <c r="J5" s="194" t="s">
        <v>178</v>
      </c>
      <c r="K5" s="195" t="s">
        <v>179</v>
      </c>
    </row>
    <row r="6" spans="1:39" s="185" customFormat="1" x14ac:dyDescent="0.2">
      <c r="B6" s="63"/>
      <c r="C6" s="48"/>
      <c r="D6" s="191"/>
      <c r="E6" s="191"/>
      <c r="F6" s="191"/>
      <c r="G6" s="191"/>
      <c r="H6" s="192"/>
      <c r="I6" s="193" t="str">
        <f t="shared" si="0"/>
        <v>0,0,0,0,0</v>
      </c>
      <c r="J6" s="194" t="s">
        <v>178</v>
      </c>
      <c r="K6" s="195" t="s">
        <v>179</v>
      </c>
    </row>
    <row r="7" spans="1:39" s="185" customFormat="1" x14ac:dyDescent="0.2">
      <c r="B7" s="65"/>
      <c r="C7" s="196"/>
      <c r="D7" s="191"/>
      <c r="E7" s="191"/>
      <c r="F7" s="191"/>
      <c r="G7" s="191"/>
      <c r="H7" s="192"/>
      <c r="I7" s="193" t="str">
        <f>IF(D7&lt;&gt;"",D7&amp;","&amp;E7&amp;","&amp;F7&amp;","&amp;G7&amp;","&amp;H7,"0,0,0,0,0")</f>
        <v>0,0,0,0,0</v>
      </c>
      <c r="J7" s="194" t="s">
        <v>178</v>
      </c>
      <c r="K7" s="195" t="s">
        <v>179</v>
      </c>
    </row>
    <row r="8" spans="1:39" s="185" customFormat="1" ht="12.75" customHeight="1" x14ac:dyDescent="0.2">
      <c r="B8" s="197" t="s">
        <v>74</v>
      </c>
      <c r="C8" s="198"/>
      <c r="D8" s="198"/>
      <c r="E8" s="198"/>
      <c r="F8" s="198"/>
      <c r="G8" s="198"/>
      <c r="H8" s="198"/>
      <c r="I8" s="199" t="str">
        <f>MAX(D4:D7)&amp;","&amp;MAX(E4:E7)&amp;","&amp;MAX(F4:F7)&amp;","&amp;MAX(G4:G7)&amp;","&amp;MAX(H4:H7)</f>
        <v>2,3,3,2,2</v>
      </c>
      <c r="J8" s="409"/>
      <c r="K8" s="409"/>
    </row>
    <row r="9" spans="1:39" ht="20.25" x14ac:dyDescent="0.3">
      <c r="B9" s="11"/>
      <c r="C9" s="11"/>
      <c r="D9" s="11"/>
      <c r="E9" s="11"/>
      <c r="F9" s="11"/>
      <c r="G9" s="11"/>
      <c r="H9" s="11"/>
      <c r="I9" s="80"/>
      <c r="O9" s="11"/>
      <c r="P9" s="11"/>
      <c r="Q9" s="11"/>
      <c r="R9" s="11"/>
      <c r="S9" s="11"/>
      <c r="T9" s="11"/>
      <c r="U9" s="11"/>
      <c r="V9" s="11"/>
      <c r="W9" s="11"/>
      <c r="X9" s="11"/>
      <c r="Y9" s="11"/>
      <c r="Z9" s="11"/>
      <c r="AA9" s="11"/>
      <c r="AB9" s="11"/>
      <c r="AC9" s="11"/>
      <c r="AD9" s="11"/>
      <c r="AE9" s="11"/>
      <c r="AF9" s="11"/>
      <c r="AG9" s="11"/>
      <c r="AH9" s="11"/>
      <c r="AI9" s="11"/>
      <c r="AJ9" s="11"/>
      <c r="AK9" s="11"/>
      <c r="AL9" s="11"/>
      <c r="AM9" s="11"/>
    </row>
    <row r="10" spans="1:39" ht="20.25" x14ac:dyDescent="0.3">
      <c r="A10" s="186" t="s">
        <v>180</v>
      </c>
      <c r="C10" s="11"/>
      <c r="D10" s="11"/>
      <c r="E10" s="11"/>
      <c r="F10" s="11"/>
      <c r="G10" s="11"/>
      <c r="H10" s="80"/>
      <c r="N10" s="11"/>
      <c r="O10" s="11"/>
      <c r="P10" s="11"/>
      <c r="Q10" s="11"/>
      <c r="R10" s="11"/>
      <c r="S10" s="11"/>
      <c r="T10" s="11"/>
      <c r="U10" s="11"/>
      <c r="V10" s="11"/>
      <c r="W10" s="11"/>
      <c r="X10" s="11"/>
      <c r="Y10" s="11"/>
      <c r="Z10" s="11"/>
      <c r="AA10" s="11"/>
      <c r="AB10" s="11"/>
      <c r="AC10" s="11"/>
      <c r="AD10" s="11"/>
      <c r="AE10" s="11"/>
      <c r="AF10" s="11"/>
      <c r="AG10" s="11"/>
      <c r="AH10" s="11"/>
      <c r="AI10" s="11"/>
      <c r="AJ10" s="11"/>
      <c r="AK10" s="11"/>
      <c r="AL10" s="11"/>
    </row>
    <row r="11" spans="1:39" s="201" customFormat="1" ht="13.5" thickBot="1" x14ac:dyDescent="0.25">
      <c r="A11" s="200" t="s">
        <v>181</v>
      </c>
    </row>
    <row r="12" spans="1:39" ht="17.25" customHeight="1" thickBot="1" x14ac:dyDescent="0.25">
      <c r="B12" s="410" t="s">
        <v>182</v>
      </c>
      <c r="C12" s="412" t="s">
        <v>183</v>
      </c>
      <c r="D12" s="413"/>
      <c r="E12" s="413"/>
      <c r="F12" s="413"/>
      <c r="G12" s="414"/>
    </row>
    <row r="13" spans="1:39" ht="13.5" thickBot="1" x14ac:dyDescent="0.25">
      <c r="B13" s="411"/>
      <c r="C13" s="202">
        <v>1</v>
      </c>
      <c r="D13" s="202">
        <v>2</v>
      </c>
      <c r="E13" s="202">
        <v>3</v>
      </c>
      <c r="F13" s="202">
        <v>4</v>
      </c>
      <c r="G13" s="202">
        <v>5</v>
      </c>
    </row>
    <row r="14" spans="1:39" ht="84.75" thickBot="1" x14ac:dyDescent="0.25">
      <c r="B14" s="415" t="s">
        <v>184</v>
      </c>
      <c r="C14" s="203" t="s">
        <v>185</v>
      </c>
      <c r="D14" s="203" t="s">
        <v>186</v>
      </c>
      <c r="E14" s="203" t="s">
        <v>187</v>
      </c>
      <c r="F14" s="203" t="s">
        <v>188</v>
      </c>
      <c r="G14" s="203" t="s">
        <v>189</v>
      </c>
    </row>
    <row r="15" spans="1:39" ht="24" customHeight="1" thickBot="1" x14ac:dyDescent="0.25">
      <c r="B15" s="416"/>
      <c r="C15" s="418" t="s">
        <v>190</v>
      </c>
      <c r="D15" s="419"/>
      <c r="E15" s="418" t="s">
        <v>191</v>
      </c>
      <c r="F15" s="420"/>
      <c r="G15" s="419"/>
    </row>
    <row r="16" spans="1:39" ht="48.75" thickBot="1" x14ac:dyDescent="0.25">
      <c r="B16" s="417"/>
      <c r="C16" s="204" t="s">
        <v>192</v>
      </c>
      <c r="D16" s="421" t="s">
        <v>193</v>
      </c>
      <c r="E16" s="422"/>
      <c r="F16" s="423" t="s">
        <v>194</v>
      </c>
      <c r="G16" s="424"/>
    </row>
    <row r="17" spans="1:18" ht="60.75" thickBot="1" x14ac:dyDescent="0.25">
      <c r="B17" s="205" t="s">
        <v>95</v>
      </c>
      <c r="C17" s="203" t="s">
        <v>195</v>
      </c>
      <c r="D17" s="203" t="s">
        <v>196</v>
      </c>
      <c r="E17" s="203" t="s">
        <v>197</v>
      </c>
      <c r="F17" s="203" t="s">
        <v>198</v>
      </c>
      <c r="G17" s="203" t="s">
        <v>199</v>
      </c>
    </row>
    <row r="18" spans="1:18" ht="44.25" customHeight="1" thickBot="1" x14ac:dyDescent="0.25">
      <c r="B18" s="205" t="s">
        <v>173</v>
      </c>
      <c r="C18" s="203" t="s">
        <v>200</v>
      </c>
      <c r="D18" s="203" t="s">
        <v>201</v>
      </c>
      <c r="E18" s="203" t="s">
        <v>202</v>
      </c>
      <c r="F18" s="203" t="s">
        <v>203</v>
      </c>
      <c r="G18" s="203" t="s">
        <v>204</v>
      </c>
    </row>
    <row r="19" spans="1:18" ht="44.25" customHeight="1" thickBot="1" x14ac:dyDescent="0.25">
      <c r="B19" s="205" t="s">
        <v>174</v>
      </c>
      <c r="C19" s="203" t="s">
        <v>205</v>
      </c>
      <c r="D19" s="203" t="s">
        <v>206</v>
      </c>
      <c r="E19" s="203" t="s">
        <v>207</v>
      </c>
      <c r="F19" s="203" t="s">
        <v>208</v>
      </c>
      <c r="G19" s="203" t="s">
        <v>209</v>
      </c>
    </row>
    <row r="20" spans="1:18" ht="44.25" customHeight="1" thickBot="1" x14ac:dyDescent="0.25">
      <c r="B20" s="205" t="s">
        <v>210</v>
      </c>
      <c r="C20" s="203" t="s">
        <v>211</v>
      </c>
      <c r="D20" s="418" t="s">
        <v>212</v>
      </c>
      <c r="E20" s="419"/>
      <c r="F20" s="203" t="s">
        <v>213</v>
      </c>
      <c r="G20" s="203" t="s">
        <v>214</v>
      </c>
    </row>
    <row r="21" spans="1:18" x14ac:dyDescent="0.2">
      <c r="B21" s="206"/>
      <c r="C21" s="207"/>
      <c r="D21" s="207"/>
      <c r="E21" s="207"/>
      <c r="F21" s="207"/>
      <c r="G21" s="207"/>
    </row>
    <row r="22" spans="1:18" customFormat="1" ht="15" x14ac:dyDescent="0.25">
      <c r="A22" s="208" t="s">
        <v>215</v>
      </c>
      <c r="C22" s="209"/>
      <c r="D22" s="209"/>
      <c r="E22" s="209"/>
      <c r="F22" s="209"/>
      <c r="G22" s="209"/>
      <c r="H22" s="209"/>
      <c r="I22" s="209"/>
      <c r="J22" s="209"/>
      <c r="K22" s="209"/>
      <c r="L22" s="209"/>
      <c r="M22" s="209"/>
      <c r="N22" s="209"/>
      <c r="O22" s="209"/>
      <c r="P22" s="209"/>
      <c r="Q22" s="209"/>
      <c r="R22" s="209"/>
    </row>
    <row r="23" spans="1:18" customFormat="1" ht="15" x14ac:dyDescent="0.25">
      <c r="B23" s="210" t="s">
        <v>216</v>
      </c>
      <c r="C23" s="211"/>
      <c r="D23" s="211"/>
      <c r="E23" s="211"/>
      <c r="F23" s="211"/>
      <c r="G23" s="211"/>
      <c r="H23" s="212"/>
      <c r="I23" s="209"/>
      <c r="J23" s="209"/>
      <c r="K23" s="209"/>
      <c r="L23" s="209"/>
      <c r="M23" s="209"/>
      <c r="N23" s="209"/>
      <c r="O23" s="209"/>
      <c r="P23" s="209"/>
      <c r="Q23" s="209"/>
      <c r="R23" s="209"/>
    </row>
    <row r="24" spans="1:18" customFormat="1" ht="65.25" customHeight="1" x14ac:dyDescent="0.25">
      <c r="B24" s="213"/>
      <c r="C24" s="390" t="s">
        <v>217</v>
      </c>
      <c r="D24" s="391"/>
      <c r="E24" s="391"/>
      <c r="F24" s="391"/>
      <c r="G24" s="391"/>
      <c r="H24" s="392"/>
      <c r="N24" s="214"/>
      <c r="O24" s="214"/>
      <c r="P24" s="214"/>
      <c r="Q24" s="214"/>
      <c r="R24" s="214"/>
    </row>
    <row r="25" spans="1:18" customFormat="1" ht="15" x14ac:dyDescent="0.25">
      <c r="B25" s="213"/>
      <c r="C25" s="215" t="s">
        <v>218</v>
      </c>
      <c r="D25" s="216"/>
      <c r="E25" s="216"/>
      <c r="F25" s="216"/>
      <c r="G25" s="216"/>
      <c r="H25" s="217"/>
      <c r="I25" s="209"/>
      <c r="J25" s="209"/>
      <c r="K25" s="209"/>
      <c r="L25" s="209"/>
      <c r="M25" s="209"/>
      <c r="N25" s="209"/>
      <c r="O25" s="209"/>
      <c r="P25" s="209"/>
      <c r="Q25" s="209"/>
      <c r="R25" s="209"/>
    </row>
    <row r="26" spans="1:18" customFormat="1" ht="15" x14ac:dyDescent="0.25">
      <c r="B26" s="213"/>
      <c r="C26" s="218" t="s">
        <v>219</v>
      </c>
      <c r="D26" s="219"/>
      <c r="E26" s="219"/>
      <c r="F26" s="219"/>
      <c r="G26" s="219"/>
      <c r="H26" s="220"/>
      <c r="I26" s="209"/>
      <c r="J26" s="209"/>
      <c r="K26" s="209"/>
      <c r="L26" s="209"/>
      <c r="M26" s="209"/>
      <c r="N26" s="209"/>
      <c r="O26" s="209"/>
      <c r="P26" s="209"/>
      <c r="Q26" s="209"/>
      <c r="R26" s="209"/>
    </row>
    <row r="27" spans="1:18" customFormat="1" ht="15" x14ac:dyDescent="0.25">
      <c r="B27" s="213"/>
      <c r="C27" s="218" t="s">
        <v>220</v>
      </c>
      <c r="D27" s="219"/>
      <c r="E27" s="219"/>
      <c r="F27" s="219"/>
      <c r="G27" s="219"/>
      <c r="H27" s="220"/>
      <c r="I27" s="209"/>
      <c r="J27" s="209"/>
      <c r="K27" s="209"/>
      <c r="L27" s="209"/>
      <c r="M27" s="209"/>
      <c r="N27" s="209"/>
      <c r="O27" s="209"/>
      <c r="P27" s="209"/>
      <c r="Q27" s="209"/>
      <c r="R27" s="209"/>
    </row>
    <row r="28" spans="1:18" customFormat="1" ht="15" x14ac:dyDescent="0.25">
      <c r="B28" s="213"/>
      <c r="C28" s="218" t="s">
        <v>221</v>
      </c>
      <c r="D28" s="219"/>
      <c r="E28" s="219"/>
      <c r="F28" s="219"/>
      <c r="G28" s="219"/>
      <c r="H28" s="220"/>
      <c r="I28" s="209"/>
      <c r="J28" s="209"/>
      <c r="K28" s="209"/>
      <c r="L28" s="209"/>
      <c r="M28" s="209"/>
      <c r="N28" s="209"/>
      <c r="O28" s="209"/>
      <c r="P28" s="209"/>
      <c r="Q28" s="209"/>
      <c r="R28" s="209"/>
    </row>
    <row r="29" spans="1:18" customFormat="1" ht="15" x14ac:dyDescent="0.25">
      <c r="B29" s="213"/>
      <c r="C29" s="218" t="s">
        <v>222</v>
      </c>
      <c r="D29" s="219"/>
      <c r="E29" s="219"/>
      <c r="F29" s="219"/>
      <c r="G29" s="219"/>
      <c r="H29" s="220"/>
      <c r="I29" s="209"/>
      <c r="J29" s="209"/>
      <c r="K29" s="209"/>
      <c r="L29" s="209"/>
      <c r="M29" s="209"/>
      <c r="N29" s="209"/>
      <c r="O29" s="209"/>
      <c r="P29" s="209"/>
      <c r="Q29" s="209"/>
      <c r="R29" s="209"/>
    </row>
    <row r="30" spans="1:18" customFormat="1" ht="41.25" customHeight="1" x14ac:dyDescent="0.25">
      <c r="B30" s="213"/>
      <c r="C30" s="406" t="s">
        <v>223</v>
      </c>
      <c r="D30" s="407"/>
      <c r="E30" s="407"/>
      <c r="F30" s="407"/>
      <c r="G30" s="407"/>
      <c r="H30" s="408"/>
      <c r="N30" s="221"/>
      <c r="O30" s="221"/>
      <c r="P30" s="221"/>
      <c r="Q30" s="209"/>
      <c r="R30" s="209"/>
    </row>
    <row r="31" spans="1:18" customFormat="1" ht="38.25" customHeight="1" x14ac:dyDescent="0.25">
      <c r="B31" s="222"/>
      <c r="C31" s="390" t="s">
        <v>224</v>
      </c>
      <c r="D31" s="391"/>
      <c r="E31" s="391"/>
      <c r="F31" s="391"/>
      <c r="G31" s="391"/>
      <c r="H31" s="392"/>
      <c r="N31" s="214"/>
      <c r="O31" s="214"/>
      <c r="P31" s="214"/>
      <c r="Q31" s="214"/>
      <c r="R31" s="209"/>
    </row>
    <row r="32" spans="1:18" customFormat="1" ht="43.5" customHeight="1" x14ac:dyDescent="0.25">
      <c r="B32" s="390" t="s">
        <v>225</v>
      </c>
      <c r="C32" s="391"/>
      <c r="D32" s="391"/>
      <c r="E32" s="391"/>
      <c r="F32" s="391"/>
      <c r="G32" s="391"/>
      <c r="H32" s="392"/>
      <c r="I32" s="209"/>
      <c r="J32" s="209"/>
      <c r="K32" s="209"/>
      <c r="L32" s="209"/>
      <c r="M32" s="209"/>
      <c r="N32" s="209"/>
      <c r="O32" s="209"/>
      <c r="P32" s="209"/>
      <c r="Q32" s="209"/>
      <c r="R32" s="209"/>
    </row>
    <row r="33" spans="1:9" customFormat="1" ht="49.5" customHeight="1" x14ac:dyDescent="0.25">
      <c r="B33" s="390" t="s">
        <v>226</v>
      </c>
      <c r="C33" s="391"/>
      <c r="D33" s="391"/>
      <c r="E33" s="391"/>
      <c r="F33" s="391"/>
      <c r="G33" s="391"/>
      <c r="H33" s="392"/>
      <c r="I33" s="223"/>
    </row>
    <row r="34" spans="1:9" customFormat="1" ht="46.5" customHeight="1" x14ac:dyDescent="0.25">
      <c r="B34" s="390" t="s">
        <v>227</v>
      </c>
      <c r="C34" s="391"/>
      <c r="D34" s="391"/>
      <c r="E34" s="391"/>
      <c r="F34" s="391"/>
      <c r="G34" s="391"/>
      <c r="H34" s="392"/>
      <c r="I34" s="223"/>
    </row>
    <row r="35" spans="1:9" customFormat="1" ht="30" customHeight="1" x14ac:dyDescent="0.25">
      <c r="B35" s="390" t="s">
        <v>228</v>
      </c>
      <c r="C35" s="391"/>
      <c r="D35" s="391"/>
      <c r="E35" s="391"/>
      <c r="F35" s="391"/>
      <c r="G35" s="391"/>
      <c r="H35" s="392"/>
      <c r="I35" s="223"/>
    </row>
    <row r="36" spans="1:9" customFormat="1" ht="15" customHeight="1" x14ac:dyDescent="0.25">
      <c r="A36" s="224" t="s">
        <v>229</v>
      </c>
      <c r="B36" s="224"/>
      <c r="I36" s="225"/>
    </row>
    <row r="37" spans="1:9" customFormat="1" ht="30" customHeight="1" x14ac:dyDescent="0.25">
      <c r="B37" s="393" t="s">
        <v>230</v>
      </c>
      <c r="C37" s="394"/>
      <c r="D37" s="394"/>
      <c r="E37" s="394"/>
      <c r="F37" s="394"/>
      <c r="G37" s="394"/>
      <c r="H37" s="395"/>
    </row>
    <row r="38" spans="1:9" customFormat="1" ht="12.75" customHeight="1" x14ac:dyDescent="0.25">
      <c r="B38" s="396" t="s">
        <v>231</v>
      </c>
      <c r="C38" s="397"/>
      <c r="D38" s="397"/>
      <c r="E38" s="397"/>
      <c r="F38" s="397"/>
      <c r="G38" s="226"/>
      <c r="H38" s="227"/>
    </row>
    <row r="39" spans="1:9" customFormat="1" ht="29.25" customHeight="1" x14ac:dyDescent="0.25">
      <c r="B39" s="398" t="s">
        <v>232</v>
      </c>
      <c r="C39" s="399"/>
      <c r="D39" s="399"/>
      <c r="E39" s="399"/>
      <c r="F39" s="399"/>
      <c r="G39" s="399"/>
      <c r="H39" s="400"/>
    </row>
    <row r="40" spans="1:9" customFormat="1" ht="15" customHeight="1" x14ac:dyDescent="0.25">
      <c r="B40" s="228" t="s">
        <v>233</v>
      </c>
      <c r="C40" s="226"/>
      <c r="D40" s="226"/>
      <c r="E40" s="226"/>
      <c r="F40" s="226"/>
      <c r="G40" s="226"/>
      <c r="H40" s="227"/>
    </row>
    <row r="41" spans="1:9" customFormat="1" ht="30.75" customHeight="1" x14ac:dyDescent="0.25">
      <c r="B41" s="398" t="s">
        <v>234</v>
      </c>
      <c r="C41" s="399"/>
      <c r="D41" s="399"/>
      <c r="E41" s="399"/>
      <c r="F41" s="399"/>
      <c r="G41" s="399"/>
      <c r="H41" s="400"/>
    </row>
    <row r="42" spans="1:9" customFormat="1" ht="12.75" customHeight="1" x14ac:dyDescent="0.25">
      <c r="B42" s="401" t="s">
        <v>235</v>
      </c>
      <c r="C42" s="402"/>
      <c r="D42" s="402"/>
      <c r="E42" s="402"/>
      <c r="F42" s="402"/>
      <c r="G42" s="402"/>
      <c r="H42" s="227"/>
    </row>
    <row r="43" spans="1:9" customFormat="1" ht="35.25" customHeight="1" x14ac:dyDescent="0.25">
      <c r="B43" s="398" t="s">
        <v>236</v>
      </c>
      <c r="C43" s="399"/>
      <c r="D43" s="399"/>
      <c r="E43" s="399"/>
      <c r="F43" s="399"/>
      <c r="G43" s="399"/>
      <c r="H43" s="400"/>
    </row>
    <row r="44" spans="1:9" customFormat="1" ht="24.75" customHeight="1" x14ac:dyDescent="0.25">
      <c r="B44" s="403" t="s">
        <v>237</v>
      </c>
      <c r="C44" s="404"/>
      <c r="D44" s="404"/>
      <c r="E44" s="404"/>
      <c r="F44" s="404"/>
      <c r="G44" s="404"/>
      <c r="H44" s="405"/>
    </row>
    <row r="45" spans="1:9" customFormat="1" ht="27.75" customHeight="1" x14ac:dyDescent="0.25">
      <c r="B45" s="406" t="s">
        <v>238</v>
      </c>
      <c r="C45" s="407"/>
      <c r="D45" s="407"/>
      <c r="E45" s="407"/>
      <c r="F45" s="407"/>
      <c r="G45" s="407"/>
      <c r="H45" s="408"/>
    </row>
    <row r="46" spans="1:9" customFormat="1" ht="21" customHeight="1" x14ac:dyDescent="0.25">
      <c r="B46" s="390" t="s">
        <v>239</v>
      </c>
      <c r="C46" s="391"/>
      <c r="D46" s="391"/>
      <c r="E46" s="391"/>
      <c r="F46" s="391"/>
      <c r="G46" s="391"/>
      <c r="H46" s="392"/>
    </row>
    <row r="47" spans="1:9" customFormat="1" ht="26.25" customHeight="1" x14ac:dyDescent="0.25">
      <c r="B47" s="389" t="s">
        <v>240</v>
      </c>
      <c r="C47" s="389"/>
      <c r="D47" s="389"/>
      <c r="E47" s="389"/>
      <c r="F47" s="389"/>
      <c r="G47" s="389"/>
      <c r="H47" s="389"/>
    </row>
  </sheetData>
  <mergeCells count="27">
    <mergeCell ref="B33:H33"/>
    <mergeCell ref="A1:K1"/>
    <mergeCell ref="J8:K8"/>
    <mergeCell ref="B12:B13"/>
    <mergeCell ref="C12:G12"/>
    <mergeCell ref="B14:B16"/>
    <mergeCell ref="C15:D15"/>
    <mergeCell ref="E15:G15"/>
    <mergeCell ref="D16:E16"/>
    <mergeCell ref="F16:G16"/>
    <mergeCell ref="D20:E20"/>
    <mergeCell ref="C24:H24"/>
    <mergeCell ref="C30:H30"/>
    <mergeCell ref="C31:H31"/>
    <mergeCell ref="B32:H32"/>
    <mergeCell ref="B47:H47"/>
    <mergeCell ref="B34:H34"/>
    <mergeCell ref="B35:H35"/>
    <mergeCell ref="B37:H37"/>
    <mergeCell ref="B38:F38"/>
    <mergeCell ref="B39:H39"/>
    <mergeCell ref="B41:H41"/>
    <mergeCell ref="B42:G42"/>
    <mergeCell ref="B43:H43"/>
    <mergeCell ref="B44:H44"/>
    <mergeCell ref="B45:H45"/>
    <mergeCell ref="B46:H46"/>
  </mergeCells>
  <pageMargins left="0.7" right="0.7" top="0.75" bottom="0.75" header="0.3" footer="0.3"/>
  <pageSetup paperSize="3" orientation="landscape"/>
  <headerFooter>
    <oddFooter>Page &amp;P&amp;R&amp;F</oddFooter>
  </headerFooter>
  <rowBreaks count="1" manualBreakCount="1">
    <brk id="21" max="16383" man="1"/>
  </rowBreaks>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enableFormatConditionsCalculation="0"/>
  <dimension ref="A1:AA32"/>
  <sheetViews>
    <sheetView workbookViewId="0">
      <selection activeCell="A16" sqref="A16"/>
    </sheetView>
  </sheetViews>
  <sheetFormatPr defaultColWidth="8.85546875" defaultRowHeight="15" x14ac:dyDescent="0.25"/>
  <cols>
    <col min="1" max="1" width="25.85546875" style="244" customWidth="1"/>
    <col min="2" max="3" width="11" style="244" customWidth="1"/>
    <col min="4" max="4" width="12.42578125" style="244" customWidth="1"/>
    <col min="5" max="5" width="12.28515625" style="244" bestFit="1" customWidth="1"/>
    <col min="6" max="6" width="11" style="244" customWidth="1"/>
    <col min="7" max="8" width="9.140625" style="244" customWidth="1"/>
    <col min="9" max="9" width="19" style="243" customWidth="1"/>
    <col min="10" max="10" width="21.7109375" customWidth="1"/>
    <col min="257" max="257" width="25.85546875" customWidth="1"/>
    <col min="258" max="259" width="11" customWidth="1"/>
    <col min="260" max="260" width="22.85546875" customWidth="1"/>
    <col min="261" max="262" width="11" customWidth="1"/>
    <col min="263" max="264" width="9.140625" customWidth="1"/>
    <col min="265" max="265" width="19" customWidth="1"/>
    <col min="513" max="513" width="25.85546875" customWidth="1"/>
    <col min="514" max="515" width="11" customWidth="1"/>
    <col min="516" max="516" width="22.85546875" customWidth="1"/>
    <col min="517" max="518" width="11" customWidth="1"/>
    <col min="519" max="520" width="9.140625" customWidth="1"/>
    <col min="521" max="521" width="19" customWidth="1"/>
    <col min="769" max="769" width="25.85546875" customWidth="1"/>
    <col min="770" max="771" width="11" customWidth="1"/>
    <col min="772" max="772" width="22.85546875" customWidth="1"/>
    <col min="773" max="774" width="11" customWidth="1"/>
    <col min="775" max="776" width="9.140625" customWidth="1"/>
    <col min="777" max="777" width="19" customWidth="1"/>
    <col min="1025" max="1025" width="25.85546875" customWidth="1"/>
    <col min="1026" max="1027" width="11" customWidth="1"/>
    <col min="1028" max="1028" width="22.85546875" customWidth="1"/>
    <col min="1029" max="1030" width="11" customWidth="1"/>
    <col min="1031" max="1032" width="9.140625" customWidth="1"/>
    <col min="1033" max="1033" width="19" customWidth="1"/>
    <col min="1281" max="1281" width="25.85546875" customWidth="1"/>
    <col min="1282" max="1283" width="11" customWidth="1"/>
    <col min="1284" max="1284" width="22.85546875" customWidth="1"/>
    <col min="1285" max="1286" width="11" customWidth="1"/>
    <col min="1287" max="1288" width="9.140625" customWidth="1"/>
    <col min="1289" max="1289" width="19" customWidth="1"/>
    <col min="1537" max="1537" width="25.85546875" customWidth="1"/>
    <col min="1538" max="1539" width="11" customWidth="1"/>
    <col min="1540" max="1540" width="22.85546875" customWidth="1"/>
    <col min="1541" max="1542" width="11" customWidth="1"/>
    <col min="1543" max="1544" width="9.140625" customWidth="1"/>
    <col min="1545" max="1545" width="19" customWidth="1"/>
    <col min="1793" max="1793" width="25.85546875" customWidth="1"/>
    <col min="1794" max="1795" width="11" customWidth="1"/>
    <col min="1796" max="1796" width="22.85546875" customWidth="1"/>
    <col min="1797" max="1798" width="11" customWidth="1"/>
    <col min="1799" max="1800" width="9.140625" customWidth="1"/>
    <col min="1801" max="1801" width="19" customWidth="1"/>
    <col min="2049" max="2049" width="25.85546875" customWidth="1"/>
    <col min="2050" max="2051" width="11" customWidth="1"/>
    <col min="2052" max="2052" width="22.85546875" customWidth="1"/>
    <col min="2053" max="2054" width="11" customWidth="1"/>
    <col min="2055" max="2056" width="9.140625" customWidth="1"/>
    <col min="2057" max="2057" width="19" customWidth="1"/>
    <col min="2305" max="2305" width="25.85546875" customWidth="1"/>
    <col min="2306" max="2307" width="11" customWidth="1"/>
    <col min="2308" max="2308" width="22.85546875" customWidth="1"/>
    <col min="2309" max="2310" width="11" customWidth="1"/>
    <col min="2311" max="2312" width="9.140625" customWidth="1"/>
    <col min="2313" max="2313" width="19" customWidth="1"/>
    <col min="2561" max="2561" width="25.85546875" customWidth="1"/>
    <col min="2562" max="2563" width="11" customWidth="1"/>
    <col min="2564" max="2564" width="22.85546875" customWidth="1"/>
    <col min="2565" max="2566" width="11" customWidth="1"/>
    <col min="2567" max="2568" width="9.140625" customWidth="1"/>
    <col min="2569" max="2569" width="19" customWidth="1"/>
    <col min="2817" max="2817" width="25.85546875" customWidth="1"/>
    <col min="2818" max="2819" width="11" customWidth="1"/>
    <col min="2820" max="2820" width="22.85546875" customWidth="1"/>
    <col min="2821" max="2822" width="11" customWidth="1"/>
    <col min="2823" max="2824" width="9.140625" customWidth="1"/>
    <col min="2825" max="2825" width="19" customWidth="1"/>
    <col min="3073" max="3073" width="25.85546875" customWidth="1"/>
    <col min="3074" max="3075" width="11" customWidth="1"/>
    <col min="3076" max="3076" width="22.85546875" customWidth="1"/>
    <col min="3077" max="3078" width="11" customWidth="1"/>
    <col min="3079" max="3080" width="9.140625" customWidth="1"/>
    <col min="3081" max="3081" width="19" customWidth="1"/>
    <col min="3329" max="3329" width="25.85546875" customWidth="1"/>
    <col min="3330" max="3331" width="11" customWidth="1"/>
    <col min="3332" max="3332" width="22.85546875" customWidth="1"/>
    <col min="3333" max="3334" width="11" customWidth="1"/>
    <col min="3335" max="3336" width="9.140625" customWidth="1"/>
    <col min="3337" max="3337" width="19" customWidth="1"/>
    <col min="3585" max="3585" width="25.85546875" customWidth="1"/>
    <col min="3586" max="3587" width="11" customWidth="1"/>
    <col min="3588" max="3588" width="22.85546875" customWidth="1"/>
    <col min="3589" max="3590" width="11" customWidth="1"/>
    <col min="3591" max="3592" width="9.140625" customWidth="1"/>
    <col min="3593" max="3593" width="19" customWidth="1"/>
    <col min="3841" max="3841" width="25.85546875" customWidth="1"/>
    <col min="3842" max="3843" width="11" customWidth="1"/>
    <col min="3844" max="3844" width="22.85546875" customWidth="1"/>
    <col min="3845" max="3846" width="11" customWidth="1"/>
    <col min="3847" max="3848" width="9.140625" customWidth="1"/>
    <col min="3849" max="3849" width="19" customWidth="1"/>
    <col min="4097" max="4097" width="25.85546875" customWidth="1"/>
    <col min="4098" max="4099" width="11" customWidth="1"/>
    <col min="4100" max="4100" width="22.85546875" customWidth="1"/>
    <col min="4101" max="4102" width="11" customWidth="1"/>
    <col min="4103" max="4104" width="9.140625" customWidth="1"/>
    <col min="4105" max="4105" width="19" customWidth="1"/>
    <col min="4353" max="4353" width="25.85546875" customWidth="1"/>
    <col min="4354" max="4355" width="11" customWidth="1"/>
    <col min="4356" max="4356" width="22.85546875" customWidth="1"/>
    <col min="4357" max="4358" width="11" customWidth="1"/>
    <col min="4359" max="4360" width="9.140625" customWidth="1"/>
    <col min="4361" max="4361" width="19" customWidth="1"/>
    <col min="4609" max="4609" width="25.85546875" customWidth="1"/>
    <col min="4610" max="4611" width="11" customWidth="1"/>
    <col min="4612" max="4612" width="22.85546875" customWidth="1"/>
    <col min="4613" max="4614" width="11" customWidth="1"/>
    <col min="4615" max="4616" width="9.140625" customWidth="1"/>
    <col min="4617" max="4617" width="19" customWidth="1"/>
    <col min="4865" max="4865" width="25.85546875" customWidth="1"/>
    <col min="4866" max="4867" width="11" customWidth="1"/>
    <col min="4868" max="4868" width="22.85546875" customWidth="1"/>
    <col min="4869" max="4870" width="11" customWidth="1"/>
    <col min="4871" max="4872" width="9.140625" customWidth="1"/>
    <col min="4873" max="4873" width="19" customWidth="1"/>
    <col min="5121" max="5121" width="25.85546875" customWidth="1"/>
    <col min="5122" max="5123" width="11" customWidth="1"/>
    <col min="5124" max="5124" width="22.85546875" customWidth="1"/>
    <col min="5125" max="5126" width="11" customWidth="1"/>
    <col min="5127" max="5128" width="9.140625" customWidth="1"/>
    <col min="5129" max="5129" width="19" customWidth="1"/>
    <col min="5377" max="5377" width="25.85546875" customWidth="1"/>
    <col min="5378" max="5379" width="11" customWidth="1"/>
    <col min="5380" max="5380" width="22.85546875" customWidth="1"/>
    <col min="5381" max="5382" width="11" customWidth="1"/>
    <col min="5383" max="5384" width="9.140625" customWidth="1"/>
    <col min="5385" max="5385" width="19" customWidth="1"/>
    <col min="5633" max="5633" width="25.85546875" customWidth="1"/>
    <col min="5634" max="5635" width="11" customWidth="1"/>
    <col min="5636" max="5636" width="22.85546875" customWidth="1"/>
    <col min="5637" max="5638" width="11" customWidth="1"/>
    <col min="5639" max="5640" width="9.140625" customWidth="1"/>
    <col min="5641" max="5641" width="19" customWidth="1"/>
    <col min="5889" max="5889" width="25.85546875" customWidth="1"/>
    <col min="5890" max="5891" width="11" customWidth="1"/>
    <col min="5892" max="5892" width="22.85546875" customWidth="1"/>
    <col min="5893" max="5894" width="11" customWidth="1"/>
    <col min="5895" max="5896" width="9.140625" customWidth="1"/>
    <col min="5897" max="5897" width="19" customWidth="1"/>
    <col min="6145" max="6145" width="25.85546875" customWidth="1"/>
    <col min="6146" max="6147" width="11" customWidth="1"/>
    <col min="6148" max="6148" width="22.85546875" customWidth="1"/>
    <col min="6149" max="6150" width="11" customWidth="1"/>
    <col min="6151" max="6152" width="9.140625" customWidth="1"/>
    <col min="6153" max="6153" width="19" customWidth="1"/>
    <col min="6401" max="6401" width="25.85546875" customWidth="1"/>
    <col min="6402" max="6403" width="11" customWidth="1"/>
    <col min="6404" max="6404" width="22.85546875" customWidth="1"/>
    <col min="6405" max="6406" width="11" customWidth="1"/>
    <col min="6407" max="6408" width="9.140625" customWidth="1"/>
    <col min="6409" max="6409" width="19" customWidth="1"/>
    <col min="6657" max="6657" width="25.85546875" customWidth="1"/>
    <col min="6658" max="6659" width="11" customWidth="1"/>
    <col min="6660" max="6660" width="22.85546875" customWidth="1"/>
    <col min="6661" max="6662" width="11" customWidth="1"/>
    <col min="6663" max="6664" width="9.140625" customWidth="1"/>
    <col min="6665" max="6665" width="19" customWidth="1"/>
    <col min="6913" max="6913" width="25.85546875" customWidth="1"/>
    <col min="6914" max="6915" width="11" customWidth="1"/>
    <col min="6916" max="6916" width="22.85546875" customWidth="1"/>
    <col min="6917" max="6918" width="11" customWidth="1"/>
    <col min="6919" max="6920" width="9.140625" customWidth="1"/>
    <col min="6921" max="6921" width="19" customWidth="1"/>
    <col min="7169" max="7169" width="25.85546875" customWidth="1"/>
    <col min="7170" max="7171" width="11" customWidth="1"/>
    <col min="7172" max="7172" width="22.85546875" customWidth="1"/>
    <col min="7173" max="7174" width="11" customWidth="1"/>
    <col min="7175" max="7176" width="9.140625" customWidth="1"/>
    <col min="7177" max="7177" width="19" customWidth="1"/>
    <col min="7425" max="7425" width="25.85546875" customWidth="1"/>
    <col min="7426" max="7427" width="11" customWidth="1"/>
    <col min="7428" max="7428" width="22.85546875" customWidth="1"/>
    <col min="7429" max="7430" width="11" customWidth="1"/>
    <col min="7431" max="7432" width="9.140625" customWidth="1"/>
    <col min="7433" max="7433" width="19" customWidth="1"/>
    <col min="7681" max="7681" width="25.85546875" customWidth="1"/>
    <col min="7682" max="7683" width="11" customWidth="1"/>
    <col min="7684" max="7684" width="22.85546875" customWidth="1"/>
    <col min="7685" max="7686" width="11" customWidth="1"/>
    <col min="7687" max="7688" width="9.140625" customWidth="1"/>
    <col min="7689" max="7689" width="19" customWidth="1"/>
    <col min="7937" max="7937" width="25.85546875" customWidth="1"/>
    <col min="7938" max="7939" width="11" customWidth="1"/>
    <col min="7940" max="7940" width="22.85546875" customWidth="1"/>
    <col min="7941" max="7942" width="11" customWidth="1"/>
    <col min="7943" max="7944" width="9.140625" customWidth="1"/>
    <col min="7945" max="7945" width="19" customWidth="1"/>
    <col min="8193" max="8193" width="25.85546875" customWidth="1"/>
    <col min="8194" max="8195" width="11" customWidth="1"/>
    <col min="8196" max="8196" width="22.85546875" customWidth="1"/>
    <col min="8197" max="8198" width="11" customWidth="1"/>
    <col min="8199" max="8200" width="9.140625" customWidth="1"/>
    <col min="8201" max="8201" width="19" customWidth="1"/>
    <col min="8449" max="8449" width="25.85546875" customWidth="1"/>
    <col min="8450" max="8451" width="11" customWidth="1"/>
    <col min="8452" max="8452" width="22.85546875" customWidth="1"/>
    <col min="8453" max="8454" width="11" customWidth="1"/>
    <col min="8455" max="8456" width="9.140625" customWidth="1"/>
    <col min="8457" max="8457" width="19" customWidth="1"/>
    <col min="8705" max="8705" width="25.85546875" customWidth="1"/>
    <col min="8706" max="8707" width="11" customWidth="1"/>
    <col min="8708" max="8708" width="22.85546875" customWidth="1"/>
    <col min="8709" max="8710" width="11" customWidth="1"/>
    <col min="8711" max="8712" width="9.140625" customWidth="1"/>
    <col min="8713" max="8713" width="19" customWidth="1"/>
    <col min="8961" max="8961" width="25.85546875" customWidth="1"/>
    <col min="8962" max="8963" width="11" customWidth="1"/>
    <col min="8964" max="8964" width="22.85546875" customWidth="1"/>
    <col min="8965" max="8966" width="11" customWidth="1"/>
    <col min="8967" max="8968" width="9.140625" customWidth="1"/>
    <col min="8969" max="8969" width="19" customWidth="1"/>
    <col min="9217" max="9217" width="25.85546875" customWidth="1"/>
    <col min="9218" max="9219" width="11" customWidth="1"/>
    <col min="9220" max="9220" width="22.85546875" customWidth="1"/>
    <col min="9221" max="9222" width="11" customWidth="1"/>
    <col min="9223" max="9224" width="9.140625" customWidth="1"/>
    <col min="9225" max="9225" width="19" customWidth="1"/>
    <col min="9473" max="9473" width="25.85546875" customWidth="1"/>
    <col min="9474" max="9475" width="11" customWidth="1"/>
    <col min="9476" max="9476" width="22.85546875" customWidth="1"/>
    <col min="9477" max="9478" width="11" customWidth="1"/>
    <col min="9479" max="9480" width="9.140625" customWidth="1"/>
    <col min="9481" max="9481" width="19" customWidth="1"/>
    <col min="9729" max="9729" width="25.85546875" customWidth="1"/>
    <col min="9730" max="9731" width="11" customWidth="1"/>
    <col min="9732" max="9732" width="22.85546875" customWidth="1"/>
    <col min="9733" max="9734" width="11" customWidth="1"/>
    <col min="9735" max="9736" width="9.140625" customWidth="1"/>
    <col min="9737" max="9737" width="19" customWidth="1"/>
    <col min="9985" max="9985" width="25.85546875" customWidth="1"/>
    <col min="9986" max="9987" width="11" customWidth="1"/>
    <col min="9988" max="9988" width="22.85546875" customWidth="1"/>
    <col min="9989" max="9990" width="11" customWidth="1"/>
    <col min="9991" max="9992" width="9.140625" customWidth="1"/>
    <col min="9993" max="9993" width="19" customWidth="1"/>
    <col min="10241" max="10241" width="25.85546875" customWidth="1"/>
    <col min="10242" max="10243" width="11" customWidth="1"/>
    <col min="10244" max="10244" width="22.85546875" customWidth="1"/>
    <col min="10245" max="10246" width="11" customWidth="1"/>
    <col min="10247" max="10248" width="9.140625" customWidth="1"/>
    <col min="10249" max="10249" width="19" customWidth="1"/>
    <col min="10497" max="10497" width="25.85546875" customWidth="1"/>
    <col min="10498" max="10499" width="11" customWidth="1"/>
    <col min="10500" max="10500" width="22.85546875" customWidth="1"/>
    <col min="10501" max="10502" width="11" customWidth="1"/>
    <col min="10503" max="10504" width="9.140625" customWidth="1"/>
    <col min="10505" max="10505" width="19" customWidth="1"/>
    <col min="10753" max="10753" width="25.85546875" customWidth="1"/>
    <col min="10754" max="10755" width="11" customWidth="1"/>
    <col min="10756" max="10756" width="22.85546875" customWidth="1"/>
    <col min="10757" max="10758" width="11" customWidth="1"/>
    <col min="10759" max="10760" width="9.140625" customWidth="1"/>
    <col min="10761" max="10761" width="19" customWidth="1"/>
    <col min="11009" max="11009" width="25.85546875" customWidth="1"/>
    <col min="11010" max="11011" width="11" customWidth="1"/>
    <col min="11012" max="11012" width="22.85546875" customWidth="1"/>
    <col min="11013" max="11014" width="11" customWidth="1"/>
    <col min="11015" max="11016" width="9.140625" customWidth="1"/>
    <col min="11017" max="11017" width="19" customWidth="1"/>
    <col min="11265" max="11265" width="25.85546875" customWidth="1"/>
    <col min="11266" max="11267" width="11" customWidth="1"/>
    <col min="11268" max="11268" width="22.85546875" customWidth="1"/>
    <col min="11269" max="11270" width="11" customWidth="1"/>
    <col min="11271" max="11272" width="9.140625" customWidth="1"/>
    <col min="11273" max="11273" width="19" customWidth="1"/>
    <col min="11521" max="11521" width="25.85546875" customWidth="1"/>
    <col min="11522" max="11523" width="11" customWidth="1"/>
    <col min="11524" max="11524" width="22.85546875" customWidth="1"/>
    <col min="11525" max="11526" width="11" customWidth="1"/>
    <col min="11527" max="11528" width="9.140625" customWidth="1"/>
    <col min="11529" max="11529" width="19" customWidth="1"/>
    <col min="11777" max="11777" width="25.85546875" customWidth="1"/>
    <col min="11778" max="11779" width="11" customWidth="1"/>
    <col min="11780" max="11780" width="22.85546875" customWidth="1"/>
    <col min="11781" max="11782" width="11" customWidth="1"/>
    <col min="11783" max="11784" width="9.140625" customWidth="1"/>
    <col min="11785" max="11785" width="19" customWidth="1"/>
    <col min="12033" max="12033" width="25.85546875" customWidth="1"/>
    <col min="12034" max="12035" width="11" customWidth="1"/>
    <col min="12036" max="12036" width="22.85546875" customWidth="1"/>
    <col min="12037" max="12038" width="11" customWidth="1"/>
    <col min="12039" max="12040" width="9.140625" customWidth="1"/>
    <col min="12041" max="12041" width="19" customWidth="1"/>
    <col min="12289" max="12289" width="25.85546875" customWidth="1"/>
    <col min="12290" max="12291" width="11" customWidth="1"/>
    <col min="12292" max="12292" width="22.85546875" customWidth="1"/>
    <col min="12293" max="12294" width="11" customWidth="1"/>
    <col min="12295" max="12296" width="9.140625" customWidth="1"/>
    <col min="12297" max="12297" width="19" customWidth="1"/>
    <col min="12545" max="12545" width="25.85546875" customWidth="1"/>
    <col min="12546" max="12547" width="11" customWidth="1"/>
    <col min="12548" max="12548" width="22.85546875" customWidth="1"/>
    <col min="12549" max="12550" width="11" customWidth="1"/>
    <col min="12551" max="12552" width="9.140625" customWidth="1"/>
    <col min="12553" max="12553" width="19" customWidth="1"/>
    <col min="12801" max="12801" width="25.85546875" customWidth="1"/>
    <col min="12802" max="12803" width="11" customWidth="1"/>
    <col min="12804" max="12804" width="22.85546875" customWidth="1"/>
    <col min="12805" max="12806" width="11" customWidth="1"/>
    <col min="12807" max="12808" width="9.140625" customWidth="1"/>
    <col min="12809" max="12809" width="19" customWidth="1"/>
    <col min="13057" max="13057" width="25.85546875" customWidth="1"/>
    <col min="13058" max="13059" width="11" customWidth="1"/>
    <col min="13060" max="13060" width="22.85546875" customWidth="1"/>
    <col min="13061" max="13062" width="11" customWidth="1"/>
    <col min="13063" max="13064" width="9.140625" customWidth="1"/>
    <col min="13065" max="13065" width="19" customWidth="1"/>
    <col min="13313" max="13313" width="25.85546875" customWidth="1"/>
    <col min="13314" max="13315" width="11" customWidth="1"/>
    <col min="13316" max="13316" width="22.85546875" customWidth="1"/>
    <col min="13317" max="13318" width="11" customWidth="1"/>
    <col min="13319" max="13320" width="9.140625" customWidth="1"/>
    <col min="13321" max="13321" width="19" customWidth="1"/>
    <col min="13569" max="13569" width="25.85546875" customWidth="1"/>
    <col min="13570" max="13571" width="11" customWidth="1"/>
    <col min="13572" max="13572" width="22.85546875" customWidth="1"/>
    <col min="13573" max="13574" width="11" customWidth="1"/>
    <col min="13575" max="13576" width="9.140625" customWidth="1"/>
    <col min="13577" max="13577" width="19" customWidth="1"/>
    <col min="13825" max="13825" width="25.85546875" customWidth="1"/>
    <col min="13826" max="13827" width="11" customWidth="1"/>
    <col min="13828" max="13828" width="22.85546875" customWidth="1"/>
    <col min="13829" max="13830" width="11" customWidth="1"/>
    <col min="13831" max="13832" width="9.140625" customWidth="1"/>
    <col min="13833" max="13833" width="19" customWidth="1"/>
    <col min="14081" max="14081" width="25.85546875" customWidth="1"/>
    <col min="14082" max="14083" width="11" customWidth="1"/>
    <col min="14084" max="14084" width="22.85546875" customWidth="1"/>
    <col min="14085" max="14086" width="11" customWidth="1"/>
    <col min="14087" max="14088" width="9.140625" customWidth="1"/>
    <col min="14089" max="14089" width="19" customWidth="1"/>
    <col min="14337" max="14337" width="25.85546875" customWidth="1"/>
    <col min="14338" max="14339" width="11" customWidth="1"/>
    <col min="14340" max="14340" width="22.85546875" customWidth="1"/>
    <col min="14341" max="14342" width="11" customWidth="1"/>
    <col min="14343" max="14344" width="9.140625" customWidth="1"/>
    <col min="14345" max="14345" width="19" customWidth="1"/>
    <col min="14593" max="14593" width="25.85546875" customWidth="1"/>
    <col min="14594" max="14595" width="11" customWidth="1"/>
    <col min="14596" max="14596" width="22.85546875" customWidth="1"/>
    <col min="14597" max="14598" width="11" customWidth="1"/>
    <col min="14599" max="14600" width="9.140625" customWidth="1"/>
    <col min="14601" max="14601" width="19" customWidth="1"/>
    <col min="14849" max="14849" width="25.85546875" customWidth="1"/>
    <col min="14850" max="14851" width="11" customWidth="1"/>
    <col min="14852" max="14852" width="22.85546875" customWidth="1"/>
    <col min="14853" max="14854" width="11" customWidth="1"/>
    <col min="14855" max="14856" width="9.140625" customWidth="1"/>
    <col min="14857" max="14857" width="19" customWidth="1"/>
    <col min="15105" max="15105" width="25.85546875" customWidth="1"/>
    <col min="15106" max="15107" width="11" customWidth="1"/>
    <col min="15108" max="15108" width="22.85546875" customWidth="1"/>
    <col min="15109" max="15110" width="11" customWidth="1"/>
    <col min="15111" max="15112" width="9.140625" customWidth="1"/>
    <col min="15113" max="15113" width="19" customWidth="1"/>
    <col min="15361" max="15361" width="25.85546875" customWidth="1"/>
    <col min="15362" max="15363" width="11" customWidth="1"/>
    <col min="15364" max="15364" width="22.85546875" customWidth="1"/>
    <col min="15365" max="15366" width="11" customWidth="1"/>
    <col min="15367" max="15368" width="9.140625" customWidth="1"/>
    <col min="15369" max="15369" width="19" customWidth="1"/>
    <col min="15617" max="15617" width="25.85546875" customWidth="1"/>
    <col min="15618" max="15619" width="11" customWidth="1"/>
    <col min="15620" max="15620" width="22.85546875" customWidth="1"/>
    <col min="15621" max="15622" width="11" customWidth="1"/>
    <col min="15623" max="15624" width="9.140625" customWidth="1"/>
    <col min="15625" max="15625" width="19" customWidth="1"/>
    <col min="15873" max="15873" width="25.85546875" customWidth="1"/>
    <col min="15874" max="15875" width="11" customWidth="1"/>
    <col min="15876" max="15876" width="22.85546875" customWidth="1"/>
    <col min="15877" max="15878" width="11" customWidth="1"/>
    <col min="15879" max="15880" width="9.140625" customWidth="1"/>
    <col min="15881" max="15881" width="19" customWidth="1"/>
    <col min="16129" max="16129" width="25.85546875" customWidth="1"/>
    <col min="16130" max="16131" width="11" customWidth="1"/>
    <col min="16132" max="16132" width="22.85546875" customWidth="1"/>
    <col min="16133" max="16134" width="11" customWidth="1"/>
    <col min="16135" max="16136" width="9.140625" customWidth="1"/>
    <col min="16137" max="16137" width="19" customWidth="1"/>
  </cols>
  <sheetData>
    <row r="1" spans="1:20" s="11" customFormat="1" ht="20.25" x14ac:dyDescent="0.3">
      <c r="H1" s="80" t="s">
        <v>19</v>
      </c>
      <c r="I1" s="229"/>
    </row>
    <row r="2" spans="1:20" s="235" customFormat="1" ht="18" customHeight="1" x14ac:dyDescent="0.25">
      <c r="A2" s="230" t="s">
        <v>19</v>
      </c>
      <c r="B2" s="231" t="s">
        <v>241</v>
      </c>
      <c r="C2" s="232"/>
      <c r="D2" s="233"/>
      <c r="E2" s="233"/>
      <c r="F2" s="233"/>
      <c r="G2" s="233"/>
      <c r="H2" s="233"/>
      <c r="I2" s="234" t="s">
        <v>65</v>
      </c>
    </row>
    <row r="3" spans="1:20" s="235" customFormat="1" x14ac:dyDescent="0.2">
      <c r="A3" s="236" t="s">
        <v>242</v>
      </c>
      <c r="C3" s="237"/>
      <c r="I3" s="238"/>
    </row>
    <row r="4" spans="1:20" s="235" customFormat="1" ht="12.75" x14ac:dyDescent="0.2">
      <c r="A4" s="239" t="s">
        <v>243</v>
      </c>
      <c r="B4" s="239" t="s">
        <v>61</v>
      </c>
      <c r="C4" s="239" t="s">
        <v>73</v>
      </c>
      <c r="D4" s="239" t="s">
        <v>244</v>
      </c>
      <c r="E4" s="240" t="s">
        <v>23</v>
      </c>
      <c r="F4" s="241"/>
      <c r="G4" s="241"/>
      <c r="H4" s="241"/>
      <c r="I4" s="242"/>
    </row>
    <row r="5" spans="1:20" x14ac:dyDescent="0.25">
      <c r="B5"/>
      <c r="C5"/>
      <c r="D5"/>
      <c r="E5"/>
      <c r="F5"/>
      <c r="G5"/>
      <c r="H5"/>
    </row>
    <row r="6" spans="1:20" ht="15.75" thickBot="1" x14ac:dyDescent="0.3">
      <c r="A6"/>
      <c r="B6"/>
      <c r="C6"/>
      <c r="D6"/>
      <c r="E6"/>
    </row>
    <row r="7" spans="1:20" ht="15.75" thickBot="1" x14ac:dyDescent="0.3">
      <c r="A7" s="292" t="s">
        <v>557</v>
      </c>
      <c r="B7" s="281"/>
      <c r="C7" s="281"/>
      <c r="D7" s="281"/>
      <c r="E7" s="282"/>
    </row>
    <row r="8" spans="1:20" ht="15.75" x14ac:dyDescent="0.25">
      <c r="A8" s="283"/>
      <c r="B8" s="280" t="s">
        <v>263</v>
      </c>
      <c r="C8" s="280"/>
      <c r="D8" s="280" t="s">
        <v>264</v>
      </c>
      <c r="E8" s="284"/>
      <c r="J8" s="260" t="s">
        <v>268</v>
      </c>
      <c r="K8" s="261"/>
      <c r="L8" s="261"/>
      <c r="M8" s="261"/>
      <c r="N8" s="261"/>
      <c r="O8" s="261"/>
      <c r="P8" s="262"/>
      <c r="T8" s="318"/>
    </row>
    <row r="9" spans="1:20" x14ac:dyDescent="0.25">
      <c r="A9" s="285" t="s">
        <v>254</v>
      </c>
      <c r="B9" s="295">
        <f t="array" ref="B9:B23">TRANSPOSE(K30:Z30)/1000</f>
        <v>6.2039999999999994E-3</v>
      </c>
      <c r="C9" s="279" t="s">
        <v>278</v>
      </c>
      <c r="D9" s="319">
        <f t="array" ref="D9:D23">TRANSPOSE(K31:Z31)/1000</f>
        <v>9.9473684210526318E-3</v>
      </c>
      <c r="E9" s="286" t="s">
        <v>278</v>
      </c>
      <c r="G9" s="266"/>
      <c r="J9" s="263"/>
      <c r="K9" s="264"/>
      <c r="L9" s="264"/>
      <c r="M9" s="264"/>
      <c r="N9" s="264"/>
      <c r="O9" s="264"/>
      <c r="P9" s="265"/>
    </row>
    <row r="10" spans="1:20" x14ac:dyDescent="0.25">
      <c r="A10" s="287" t="s">
        <v>255</v>
      </c>
      <c r="B10" s="296">
        <v>3.7000000000000002E-3</v>
      </c>
      <c r="C10" s="280" t="s">
        <v>278</v>
      </c>
      <c r="D10" s="320">
        <v>8.0000000000000002E-3</v>
      </c>
      <c r="E10" s="284" t="s">
        <v>278</v>
      </c>
      <c r="G10" s="266"/>
      <c r="J10" s="263"/>
      <c r="K10" s="264"/>
      <c r="L10" s="264"/>
      <c r="M10" s="264"/>
      <c r="N10" s="264"/>
      <c r="O10" s="264"/>
      <c r="P10" s="265"/>
    </row>
    <row r="11" spans="1:20" x14ac:dyDescent="0.25">
      <c r="A11" s="287" t="s">
        <v>256</v>
      </c>
      <c r="B11" s="296">
        <v>3.3E-3</v>
      </c>
      <c r="C11" s="280" t="s">
        <v>278</v>
      </c>
      <c r="D11" s="320">
        <v>7.0000000000000001E-3</v>
      </c>
      <c r="E11" s="284" t="s">
        <v>278</v>
      </c>
      <c r="G11" s="266"/>
      <c r="J11" s="263"/>
      <c r="K11" s="264"/>
      <c r="L11" s="264"/>
      <c r="M11" s="264"/>
      <c r="N11" s="264"/>
      <c r="O11" s="264"/>
      <c r="P11" s="265"/>
    </row>
    <row r="12" spans="1:20" x14ac:dyDescent="0.25">
      <c r="A12" s="287" t="s">
        <v>257</v>
      </c>
      <c r="B12" s="296">
        <v>2.6329999999999999E-2</v>
      </c>
      <c r="C12" s="280" t="s">
        <v>278</v>
      </c>
      <c r="D12" s="320">
        <v>6.5185000000000007E-2</v>
      </c>
      <c r="E12" s="284" t="s">
        <v>278</v>
      </c>
      <c r="G12" s="267"/>
      <c r="J12" s="263"/>
      <c r="K12" s="264"/>
      <c r="L12" s="264"/>
      <c r="M12" s="264"/>
      <c r="N12" s="264"/>
      <c r="O12" s="264"/>
      <c r="P12" s="265"/>
    </row>
    <row r="13" spans="1:20" x14ac:dyDescent="0.25">
      <c r="A13" s="287" t="s">
        <v>258</v>
      </c>
      <c r="B13" s="296">
        <v>1.569</v>
      </c>
      <c r="C13" s="280" t="s">
        <v>278</v>
      </c>
      <c r="D13" s="320">
        <v>1.569</v>
      </c>
      <c r="E13" s="284" t="s">
        <v>278</v>
      </c>
      <c r="G13" s="267"/>
      <c r="J13" s="263"/>
      <c r="K13" s="264"/>
      <c r="L13" s="264"/>
      <c r="M13" s="264"/>
      <c r="N13" s="264"/>
      <c r="O13" s="264"/>
      <c r="P13" s="265"/>
    </row>
    <row r="14" spans="1:20" x14ac:dyDescent="0.25">
      <c r="A14" s="288" t="s">
        <v>259</v>
      </c>
      <c r="B14" s="296">
        <v>1.64E-3</v>
      </c>
      <c r="C14" s="280" t="s">
        <v>278</v>
      </c>
      <c r="D14" s="320">
        <v>5.5149999999999999E-3</v>
      </c>
      <c r="E14" s="284" t="s">
        <v>278</v>
      </c>
      <c r="G14" s="266"/>
      <c r="J14" s="263"/>
      <c r="K14" s="268" t="s">
        <v>263</v>
      </c>
      <c r="L14" s="268" t="s">
        <v>264</v>
      </c>
      <c r="M14" s="268" t="s">
        <v>269</v>
      </c>
      <c r="N14" s="264"/>
      <c r="O14" s="264"/>
      <c r="P14" s="265"/>
    </row>
    <row r="15" spans="1:20" ht="15.75" thickBot="1" x14ac:dyDescent="0.3">
      <c r="A15" s="289" t="s">
        <v>260</v>
      </c>
      <c r="B15" s="297">
        <v>1.7800000000000001E-3</v>
      </c>
      <c r="C15" s="290" t="s">
        <v>278</v>
      </c>
      <c r="D15" s="321">
        <v>3.3900000000000002E-3</v>
      </c>
      <c r="E15" s="291" t="s">
        <v>278</v>
      </c>
      <c r="G15" s="266"/>
      <c r="J15" s="269" t="s">
        <v>270</v>
      </c>
      <c r="K15" s="266">
        <v>0.95</v>
      </c>
      <c r="L15" s="266">
        <v>0.05</v>
      </c>
      <c r="M15" s="266">
        <v>0</v>
      </c>
      <c r="N15" s="264"/>
      <c r="O15" s="264"/>
      <c r="P15" s="265"/>
    </row>
    <row r="16" spans="1:20" ht="24.75" customHeight="1" x14ac:dyDescent="0.25">
      <c r="A16" s="288" t="s">
        <v>492</v>
      </c>
      <c r="B16" s="293">
        <v>2.3759999999999997E-4</v>
      </c>
      <c r="C16" s="280" t="s">
        <v>278</v>
      </c>
      <c r="D16" s="293">
        <v>5.04E-4</v>
      </c>
      <c r="E16" s="284" t="s">
        <v>278</v>
      </c>
      <c r="J16" s="270" t="s">
        <v>271</v>
      </c>
      <c r="K16" s="301">
        <v>0.9</v>
      </c>
      <c r="L16" s="301">
        <v>0.1</v>
      </c>
      <c r="M16" s="301">
        <v>0</v>
      </c>
      <c r="N16" s="271" t="s">
        <v>272</v>
      </c>
      <c r="O16" s="272"/>
      <c r="P16" s="273"/>
    </row>
    <row r="17" spans="1:27" x14ac:dyDescent="0.25">
      <c r="A17" s="309" t="s">
        <v>493</v>
      </c>
      <c r="B17" s="293">
        <v>1.7819999999999999E-3</v>
      </c>
      <c r="C17" s="280" t="s">
        <v>278</v>
      </c>
      <c r="D17" s="293">
        <v>3.7800000000000004E-3</v>
      </c>
      <c r="E17" s="284" t="s">
        <v>278</v>
      </c>
      <c r="J17" s="269" t="s">
        <v>273</v>
      </c>
      <c r="K17" s="266">
        <v>0.85</v>
      </c>
      <c r="L17" s="266">
        <v>0.1</v>
      </c>
      <c r="M17" s="266">
        <v>0.05</v>
      </c>
      <c r="N17" s="274"/>
      <c r="O17" s="264"/>
      <c r="P17" s="265"/>
    </row>
    <row r="18" spans="1:27" x14ac:dyDescent="0.25">
      <c r="A18" s="287" t="s">
        <v>486</v>
      </c>
      <c r="B18" s="293">
        <v>2.5000000000000001E-3</v>
      </c>
      <c r="C18" s="280" t="s">
        <v>278</v>
      </c>
      <c r="D18" s="293">
        <v>2.5000000000000001E-3</v>
      </c>
      <c r="E18" s="284" t="s">
        <v>278</v>
      </c>
      <c r="J18" s="275" t="s">
        <v>274</v>
      </c>
      <c r="K18" s="298">
        <v>0.6</v>
      </c>
      <c r="L18" s="298">
        <v>0.3</v>
      </c>
      <c r="M18" s="298">
        <v>0.1</v>
      </c>
      <c r="N18" s="271" t="s">
        <v>275</v>
      </c>
      <c r="O18" s="272"/>
      <c r="P18" s="273"/>
    </row>
    <row r="19" spans="1:27" x14ac:dyDescent="0.25">
      <c r="A19" s="287" t="s">
        <v>487</v>
      </c>
      <c r="B19" s="293">
        <v>1.9220899999999999E-4</v>
      </c>
      <c r="C19" s="280" t="s">
        <v>278</v>
      </c>
      <c r="D19" s="293">
        <v>4.758505E-4</v>
      </c>
      <c r="E19" s="284" t="s">
        <v>278</v>
      </c>
      <c r="J19" s="269" t="s">
        <v>276</v>
      </c>
      <c r="K19" s="266">
        <v>0.4</v>
      </c>
      <c r="L19" s="266">
        <v>0.4</v>
      </c>
      <c r="M19" s="266">
        <v>0.2</v>
      </c>
      <c r="N19" s="264"/>
      <c r="O19" s="264"/>
      <c r="P19" s="265"/>
    </row>
    <row r="20" spans="1:27" ht="15.75" thickBot="1" x14ac:dyDescent="0.3">
      <c r="A20" s="288" t="s">
        <v>488</v>
      </c>
      <c r="B20" s="293">
        <v>2.2380499999999997E-3</v>
      </c>
      <c r="C20" s="280" t="s">
        <v>278</v>
      </c>
      <c r="D20" s="293">
        <v>5.5407250000000007E-3</v>
      </c>
      <c r="E20" s="284" t="s">
        <v>278</v>
      </c>
      <c r="J20" s="276"/>
      <c r="K20" s="277"/>
      <c r="L20" s="277"/>
      <c r="M20" s="277"/>
      <c r="N20" s="277"/>
      <c r="O20" s="277"/>
      <c r="P20" s="278"/>
    </row>
    <row r="21" spans="1:27" x14ac:dyDescent="0.25">
      <c r="A21" s="288" t="s">
        <v>489</v>
      </c>
      <c r="B21" s="293">
        <v>8.3000000000000001E-4</v>
      </c>
      <c r="C21" s="280" t="s">
        <v>278</v>
      </c>
      <c r="D21" s="293">
        <v>8.3000000000000001E-4</v>
      </c>
      <c r="E21" s="284" t="s">
        <v>278</v>
      </c>
    </row>
    <row r="22" spans="1:27" x14ac:dyDescent="0.25">
      <c r="A22" s="288" t="s">
        <v>490</v>
      </c>
      <c r="B22" s="293">
        <v>2.6066699999999996E-4</v>
      </c>
      <c r="C22" s="280" t="s">
        <v>278</v>
      </c>
      <c r="D22" s="293">
        <v>6.4533150000000003E-4</v>
      </c>
      <c r="E22" s="284" t="s">
        <v>278</v>
      </c>
    </row>
    <row r="23" spans="1:27" ht="15.75" thickBot="1" x14ac:dyDescent="0.3">
      <c r="A23" s="310" t="s">
        <v>491</v>
      </c>
      <c r="B23" s="294">
        <v>4.2128000000000001E-4</v>
      </c>
      <c r="C23" s="290" t="s">
        <v>278</v>
      </c>
      <c r="D23" s="294">
        <v>1.0429600000000001E-3</v>
      </c>
      <c r="E23" s="291" t="s">
        <v>278</v>
      </c>
    </row>
    <row r="24" spans="1:27" ht="15.75" thickBot="1" x14ac:dyDescent="0.3"/>
    <row r="25" spans="1:27" x14ac:dyDescent="0.25">
      <c r="J25" s="312" t="s">
        <v>253</v>
      </c>
      <c r="K25" s="313"/>
      <c r="L25" s="313"/>
      <c r="M25" s="313"/>
      <c r="N25" s="313"/>
      <c r="O25" s="313"/>
      <c r="P25" s="313"/>
      <c r="Q25" s="313"/>
      <c r="R25" s="313"/>
      <c r="S25" s="313"/>
      <c r="T25" s="313"/>
      <c r="U25" s="313"/>
      <c r="V25" s="313"/>
      <c r="W25" s="313"/>
      <c r="X25" s="313"/>
      <c r="Y25" s="313"/>
      <c r="Z25" s="314"/>
    </row>
    <row r="26" spans="1:27" x14ac:dyDescent="0.25">
      <c r="J26" s="263"/>
      <c r="K26" s="264"/>
      <c r="L26" s="264"/>
      <c r="M26" s="264"/>
      <c r="N26" s="264"/>
      <c r="O26" s="264"/>
      <c r="P26" s="264"/>
      <c r="Q26" s="264"/>
      <c r="R26" s="264"/>
      <c r="S26" s="264"/>
      <c r="T26" s="264"/>
      <c r="U26" s="264"/>
      <c r="V26" s="264"/>
      <c r="W26" s="264"/>
      <c r="X26" s="264"/>
      <c r="Y26" s="264"/>
      <c r="Z26" s="265"/>
    </row>
    <row r="27" spans="1:27" x14ac:dyDescent="0.25">
      <c r="J27" s="263"/>
      <c r="K27" s="264" t="s">
        <v>254</v>
      </c>
      <c r="L27" s="264" t="s">
        <v>255</v>
      </c>
      <c r="M27" s="264" t="s">
        <v>256</v>
      </c>
      <c r="N27" s="264" t="s">
        <v>257</v>
      </c>
      <c r="O27" s="264" t="s">
        <v>564</v>
      </c>
      <c r="P27" s="264" t="s">
        <v>259</v>
      </c>
      <c r="Q27" s="264" t="s">
        <v>260</v>
      </c>
      <c r="R27" s="264" t="s">
        <v>492</v>
      </c>
      <c r="S27" s="264" t="s">
        <v>493</v>
      </c>
      <c r="T27" s="264" t="s">
        <v>486</v>
      </c>
      <c r="U27" s="264" t="s">
        <v>487</v>
      </c>
      <c r="V27" s="264" t="s">
        <v>488</v>
      </c>
      <c r="W27" s="264" t="s">
        <v>489</v>
      </c>
      <c r="X27" s="264" t="s">
        <v>490</v>
      </c>
      <c r="Y27" s="265" t="s">
        <v>491</v>
      </c>
      <c r="Z27" s="264" t="s">
        <v>485</v>
      </c>
      <c r="AA27" s="264" t="s">
        <v>485</v>
      </c>
    </row>
    <row r="28" spans="1:27" x14ac:dyDescent="0.25">
      <c r="J28" s="263"/>
      <c r="K28" s="264"/>
      <c r="L28" s="264"/>
      <c r="M28" s="264"/>
      <c r="N28" s="264"/>
      <c r="O28" s="264"/>
      <c r="P28" s="264" t="s">
        <v>261</v>
      </c>
      <c r="Q28" s="264" t="s">
        <v>262</v>
      </c>
      <c r="R28" s="264"/>
      <c r="S28" s="264"/>
      <c r="T28" s="264"/>
      <c r="U28" s="264" t="s">
        <v>494</v>
      </c>
      <c r="V28" s="264"/>
      <c r="W28" s="264"/>
      <c r="X28" s="264"/>
      <c r="Y28" s="265"/>
      <c r="Z28" s="264" t="s">
        <v>565</v>
      </c>
      <c r="AA28" s="264" t="s">
        <v>565</v>
      </c>
    </row>
    <row r="29" spans="1:27" x14ac:dyDescent="0.25">
      <c r="J29" s="263"/>
      <c r="K29" s="264"/>
      <c r="L29" s="264"/>
      <c r="M29" s="264"/>
      <c r="N29" s="264"/>
      <c r="O29" s="264"/>
      <c r="P29" s="264"/>
      <c r="Q29" s="264"/>
      <c r="R29" s="264"/>
      <c r="S29" s="264"/>
      <c r="T29" s="264"/>
      <c r="U29" s="264"/>
      <c r="V29" s="264"/>
      <c r="W29" s="264"/>
      <c r="X29" s="264"/>
      <c r="Y29" s="265"/>
      <c r="Z29" s="264"/>
      <c r="AA29" s="264"/>
    </row>
    <row r="30" spans="1:27" x14ac:dyDescent="0.25">
      <c r="J30" s="263" t="s">
        <v>263</v>
      </c>
      <c r="K30" s="264">
        <v>6.2039999999999997</v>
      </c>
      <c r="L30" s="264">
        <v>3.7</v>
      </c>
      <c r="M30" s="264">
        <v>3.3</v>
      </c>
      <c r="N30" s="264">
        <v>26.33</v>
      </c>
      <c r="O30" s="264">
        <v>1569</v>
      </c>
      <c r="P30" s="264">
        <v>1.64</v>
      </c>
      <c r="Q30" s="264">
        <v>1.78</v>
      </c>
      <c r="R30" s="264">
        <v>0.23759999999999998</v>
      </c>
      <c r="S30" s="264">
        <v>1.782</v>
      </c>
      <c r="T30" s="264">
        <v>2.5</v>
      </c>
      <c r="U30" s="264">
        <v>0.19220899999999999</v>
      </c>
      <c r="V30" s="264">
        <v>2.2380499999999999</v>
      </c>
      <c r="W30" s="264">
        <v>0.83</v>
      </c>
      <c r="X30" s="264">
        <v>0.26066699999999998</v>
      </c>
      <c r="Y30" s="265">
        <v>0.42127999999999999</v>
      </c>
      <c r="Z30" s="264">
        <v>0.98349557771746288</v>
      </c>
      <c r="AA30" s="264">
        <v>0.98349557771746288</v>
      </c>
    </row>
    <row r="31" spans="1:27" x14ac:dyDescent="0.25">
      <c r="J31" s="263" t="s">
        <v>264</v>
      </c>
      <c r="K31" s="264">
        <v>9.9473684210526319</v>
      </c>
      <c r="L31" s="264">
        <v>8</v>
      </c>
      <c r="M31" s="264">
        <v>7</v>
      </c>
      <c r="N31" s="264">
        <v>65.185000000000002</v>
      </c>
      <c r="O31" s="264">
        <v>1569</v>
      </c>
      <c r="P31" s="264">
        <v>5.5149999999999997</v>
      </c>
      <c r="Q31" s="264">
        <v>3.39</v>
      </c>
      <c r="R31" s="264">
        <v>0.504</v>
      </c>
      <c r="S31" s="264">
        <v>3.7800000000000002</v>
      </c>
      <c r="T31" s="264">
        <v>2.5</v>
      </c>
      <c r="U31" s="264">
        <v>0.47585050000000001</v>
      </c>
      <c r="V31" s="264">
        <v>5.540725000000001</v>
      </c>
      <c r="W31" s="264">
        <v>0.83</v>
      </c>
      <c r="X31" s="264">
        <v>0.64533150000000006</v>
      </c>
      <c r="Y31" s="265">
        <v>1.0429600000000001</v>
      </c>
      <c r="Z31" s="264">
        <v>0.960111615269997</v>
      </c>
      <c r="AA31" s="264">
        <v>0.960111615269997</v>
      </c>
    </row>
    <row r="32" spans="1:27" ht="15.75" thickBot="1" x14ac:dyDescent="0.3">
      <c r="J32" s="315" t="s">
        <v>265</v>
      </c>
      <c r="K32" s="316" t="s">
        <v>266</v>
      </c>
      <c r="L32" s="316" t="s">
        <v>267</v>
      </c>
      <c r="M32" s="316" t="s">
        <v>267</v>
      </c>
      <c r="N32" s="316" t="s">
        <v>266</v>
      </c>
      <c r="O32" s="316" t="s">
        <v>266</v>
      </c>
      <c r="P32" s="316" t="s">
        <v>266</v>
      </c>
      <c r="Q32" s="316" t="s">
        <v>266</v>
      </c>
      <c r="R32" s="316" t="s">
        <v>267</v>
      </c>
      <c r="S32" s="316" t="s">
        <v>267</v>
      </c>
      <c r="T32" s="316" t="s">
        <v>267</v>
      </c>
      <c r="U32" s="316" t="s">
        <v>267</v>
      </c>
      <c r="V32" s="316" t="s">
        <v>267</v>
      </c>
      <c r="W32" s="316" t="s">
        <v>267</v>
      </c>
      <c r="X32" s="316" t="s">
        <v>267</v>
      </c>
      <c r="Y32" s="317" t="s">
        <v>267</v>
      </c>
      <c r="Z32" s="316" t="s">
        <v>267</v>
      </c>
      <c r="AA32" s="316" t="s">
        <v>267</v>
      </c>
    </row>
  </sheetData>
  <pageMargins left="0.7" right="0.7" top="0.75" bottom="0.75" header="0.3" footer="0.3"/>
  <pageSetup orientation="portrait" r:id="rId1"/>
  <drawing r:id="rId2"/>
  <extLst>
    <ext xmlns:mx="http://schemas.microsoft.com/office/mac/excel/2008/main" uri="{64002731-A6B0-56B0-2670-7721B7C09600}">
      <mx:PLV Mode="0" OnePage="0" WScale="0"/>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enableFormatConditionsCalculation="0"/>
  <dimension ref="A1:AL37"/>
  <sheetViews>
    <sheetView workbookViewId="0">
      <selection activeCell="D5" sqref="D5"/>
    </sheetView>
  </sheetViews>
  <sheetFormatPr defaultColWidth="9.140625" defaultRowHeight="12.75" x14ac:dyDescent="0.2"/>
  <cols>
    <col min="1" max="3" width="9.140625" style="244"/>
    <col min="4" max="4" width="13.42578125" style="244" bestFit="1" customWidth="1"/>
    <col min="5" max="5" width="16.42578125" style="244" bestFit="1" customWidth="1"/>
    <col min="6" max="6" width="23.42578125" style="244" customWidth="1"/>
    <col min="7" max="7" width="11" style="244" bestFit="1" customWidth="1"/>
    <col min="8" max="259" width="9.140625" style="244"/>
    <col min="260" max="260" width="13.42578125" style="244" bestFit="1" customWidth="1"/>
    <col min="261" max="261" width="16.42578125" style="244" bestFit="1" customWidth="1"/>
    <col min="262" max="262" width="23.42578125" style="244" customWidth="1"/>
    <col min="263" max="263" width="11" style="244" bestFit="1" customWidth="1"/>
    <col min="264" max="515" width="9.140625" style="244"/>
    <col min="516" max="516" width="13.42578125" style="244" bestFit="1" customWidth="1"/>
    <col min="517" max="517" width="16.42578125" style="244" bestFit="1" customWidth="1"/>
    <col min="518" max="518" width="23.42578125" style="244" customWidth="1"/>
    <col min="519" max="519" width="11" style="244" bestFit="1" customWidth="1"/>
    <col min="520" max="771" width="9.140625" style="244"/>
    <col min="772" max="772" width="13.42578125" style="244" bestFit="1" customWidth="1"/>
    <col min="773" max="773" width="16.42578125" style="244" bestFit="1" customWidth="1"/>
    <col min="774" max="774" width="23.42578125" style="244" customWidth="1"/>
    <col min="775" max="775" width="11" style="244" bestFit="1" customWidth="1"/>
    <col min="776" max="1027" width="9.140625" style="244"/>
    <col min="1028" max="1028" width="13.42578125" style="244" bestFit="1" customWidth="1"/>
    <col min="1029" max="1029" width="16.42578125" style="244" bestFit="1" customWidth="1"/>
    <col min="1030" max="1030" width="23.42578125" style="244" customWidth="1"/>
    <col min="1031" max="1031" width="11" style="244" bestFit="1" customWidth="1"/>
    <col min="1032" max="1283" width="9.140625" style="244"/>
    <col min="1284" max="1284" width="13.42578125" style="244" bestFit="1" customWidth="1"/>
    <col min="1285" max="1285" width="16.42578125" style="244" bestFit="1" customWidth="1"/>
    <col min="1286" max="1286" width="23.42578125" style="244" customWidth="1"/>
    <col min="1287" max="1287" width="11" style="244" bestFit="1" customWidth="1"/>
    <col min="1288" max="1539" width="9.140625" style="244"/>
    <col min="1540" max="1540" width="13.42578125" style="244" bestFit="1" customWidth="1"/>
    <col min="1541" max="1541" width="16.42578125" style="244" bestFit="1" customWidth="1"/>
    <col min="1542" max="1542" width="23.42578125" style="244" customWidth="1"/>
    <col min="1543" max="1543" width="11" style="244" bestFit="1" customWidth="1"/>
    <col min="1544" max="1795" width="9.140625" style="244"/>
    <col min="1796" max="1796" width="13.42578125" style="244" bestFit="1" customWidth="1"/>
    <col min="1797" max="1797" width="16.42578125" style="244" bestFit="1" customWidth="1"/>
    <col min="1798" max="1798" width="23.42578125" style="244" customWidth="1"/>
    <col min="1799" max="1799" width="11" style="244" bestFit="1" customWidth="1"/>
    <col min="1800" max="2051" width="9.140625" style="244"/>
    <col min="2052" max="2052" width="13.42578125" style="244" bestFit="1" customWidth="1"/>
    <col min="2053" max="2053" width="16.42578125" style="244" bestFit="1" customWidth="1"/>
    <col min="2054" max="2054" width="23.42578125" style="244" customWidth="1"/>
    <col min="2055" max="2055" width="11" style="244" bestFit="1" customWidth="1"/>
    <col min="2056" max="2307" width="9.140625" style="244"/>
    <col min="2308" max="2308" width="13.42578125" style="244" bestFit="1" customWidth="1"/>
    <col min="2309" max="2309" width="16.42578125" style="244" bestFit="1" customWidth="1"/>
    <col min="2310" max="2310" width="23.42578125" style="244" customWidth="1"/>
    <col min="2311" max="2311" width="11" style="244" bestFit="1" customWidth="1"/>
    <col min="2312" max="2563" width="9.140625" style="244"/>
    <col min="2564" max="2564" width="13.42578125" style="244" bestFit="1" customWidth="1"/>
    <col min="2565" max="2565" width="16.42578125" style="244" bestFit="1" customWidth="1"/>
    <col min="2566" max="2566" width="23.42578125" style="244" customWidth="1"/>
    <col min="2567" max="2567" width="11" style="244" bestFit="1" customWidth="1"/>
    <col min="2568" max="2819" width="9.140625" style="244"/>
    <col min="2820" max="2820" width="13.42578125" style="244" bestFit="1" customWidth="1"/>
    <col min="2821" max="2821" width="16.42578125" style="244" bestFit="1" customWidth="1"/>
    <col min="2822" max="2822" width="23.42578125" style="244" customWidth="1"/>
    <col min="2823" max="2823" width="11" style="244" bestFit="1" customWidth="1"/>
    <col min="2824" max="3075" width="9.140625" style="244"/>
    <col min="3076" max="3076" width="13.42578125" style="244" bestFit="1" customWidth="1"/>
    <col min="3077" max="3077" width="16.42578125" style="244" bestFit="1" customWidth="1"/>
    <col min="3078" max="3078" width="23.42578125" style="244" customWidth="1"/>
    <col min="3079" max="3079" width="11" style="244" bestFit="1" customWidth="1"/>
    <col min="3080" max="3331" width="9.140625" style="244"/>
    <col min="3332" max="3332" width="13.42578125" style="244" bestFit="1" customWidth="1"/>
    <col min="3333" max="3333" width="16.42578125" style="244" bestFit="1" customWidth="1"/>
    <col min="3334" max="3334" width="23.42578125" style="244" customWidth="1"/>
    <col min="3335" max="3335" width="11" style="244" bestFit="1" customWidth="1"/>
    <col min="3336" max="3587" width="9.140625" style="244"/>
    <col min="3588" max="3588" width="13.42578125" style="244" bestFit="1" customWidth="1"/>
    <col min="3589" max="3589" width="16.42578125" style="244" bestFit="1" customWidth="1"/>
    <col min="3590" max="3590" width="23.42578125" style="244" customWidth="1"/>
    <col min="3591" max="3591" width="11" style="244" bestFit="1" customWidth="1"/>
    <col min="3592" max="3843" width="9.140625" style="244"/>
    <col min="3844" max="3844" width="13.42578125" style="244" bestFit="1" customWidth="1"/>
    <col min="3845" max="3845" width="16.42578125" style="244" bestFit="1" customWidth="1"/>
    <col min="3846" max="3846" width="23.42578125" style="244" customWidth="1"/>
    <col min="3847" max="3847" width="11" style="244" bestFit="1" customWidth="1"/>
    <col min="3848" max="4099" width="9.140625" style="244"/>
    <col min="4100" max="4100" width="13.42578125" style="244" bestFit="1" customWidth="1"/>
    <col min="4101" max="4101" width="16.42578125" style="244" bestFit="1" customWidth="1"/>
    <col min="4102" max="4102" width="23.42578125" style="244" customWidth="1"/>
    <col min="4103" max="4103" width="11" style="244" bestFit="1" customWidth="1"/>
    <col min="4104" max="4355" width="9.140625" style="244"/>
    <col min="4356" max="4356" width="13.42578125" style="244" bestFit="1" customWidth="1"/>
    <col min="4357" max="4357" width="16.42578125" style="244" bestFit="1" customWidth="1"/>
    <col min="4358" max="4358" width="23.42578125" style="244" customWidth="1"/>
    <col min="4359" max="4359" width="11" style="244" bestFit="1" customWidth="1"/>
    <col min="4360" max="4611" width="9.140625" style="244"/>
    <col min="4612" max="4612" width="13.42578125" style="244" bestFit="1" customWidth="1"/>
    <col min="4613" max="4613" width="16.42578125" style="244" bestFit="1" customWidth="1"/>
    <col min="4614" max="4614" width="23.42578125" style="244" customWidth="1"/>
    <col min="4615" max="4615" width="11" style="244" bestFit="1" customWidth="1"/>
    <col min="4616" max="4867" width="9.140625" style="244"/>
    <col min="4868" max="4868" width="13.42578125" style="244" bestFit="1" customWidth="1"/>
    <col min="4869" max="4869" width="16.42578125" style="244" bestFit="1" customWidth="1"/>
    <col min="4870" max="4870" width="23.42578125" style="244" customWidth="1"/>
    <col min="4871" max="4871" width="11" style="244" bestFit="1" customWidth="1"/>
    <col min="4872" max="5123" width="9.140625" style="244"/>
    <col min="5124" max="5124" width="13.42578125" style="244" bestFit="1" customWidth="1"/>
    <col min="5125" max="5125" width="16.42578125" style="244" bestFit="1" customWidth="1"/>
    <col min="5126" max="5126" width="23.42578125" style="244" customWidth="1"/>
    <col min="5127" max="5127" width="11" style="244" bestFit="1" customWidth="1"/>
    <col min="5128" max="5379" width="9.140625" style="244"/>
    <col min="5380" max="5380" width="13.42578125" style="244" bestFit="1" customWidth="1"/>
    <col min="5381" max="5381" width="16.42578125" style="244" bestFit="1" customWidth="1"/>
    <col min="5382" max="5382" width="23.42578125" style="244" customWidth="1"/>
    <col min="5383" max="5383" width="11" style="244" bestFit="1" customWidth="1"/>
    <col min="5384" max="5635" width="9.140625" style="244"/>
    <col min="5636" max="5636" width="13.42578125" style="244" bestFit="1" customWidth="1"/>
    <col min="5637" max="5637" width="16.42578125" style="244" bestFit="1" customWidth="1"/>
    <col min="5638" max="5638" width="23.42578125" style="244" customWidth="1"/>
    <col min="5639" max="5639" width="11" style="244" bestFit="1" customWidth="1"/>
    <col min="5640" max="5891" width="9.140625" style="244"/>
    <col min="5892" max="5892" width="13.42578125" style="244" bestFit="1" customWidth="1"/>
    <col min="5893" max="5893" width="16.42578125" style="244" bestFit="1" customWidth="1"/>
    <col min="5894" max="5894" width="23.42578125" style="244" customWidth="1"/>
    <col min="5895" max="5895" width="11" style="244" bestFit="1" customWidth="1"/>
    <col min="5896" max="6147" width="9.140625" style="244"/>
    <col min="6148" max="6148" width="13.42578125" style="244" bestFit="1" customWidth="1"/>
    <col min="6149" max="6149" width="16.42578125" style="244" bestFit="1" customWidth="1"/>
    <col min="6150" max="6150" width="23.42578125" style="244" customWidth="1"/>
    <col min="6151" max="6151" width="11" style="244" bestFit="1" customWidth="1"/>
    <col min="6152" max="6403" width="9.140625" style="244"/>
    <col min="6404" max="6404" width="13.42578125" style="244" bestFit="1" customWidth="1"/>
    <col min="6405" max="6405" width="16.42578125" style="244" bestFit="1" customWidth="1"/>
    <col min="6406" max="6406" width="23.42578125" style="244" customWidth="1"/>
    <col min="6407" max="6407" width="11" style="244" bestFit="1" customWidth="1"/>
    <col min="6408" max="6659" width="9.140625" style="244"/>
    <col min="6660" max="6660" width="13.42578125" style="244" bestFit="1" customWidth="1"/>
    <col min="6661" max="6661" width="16.42578125" style="244" bestFit="1" customWidth="1"/>
    <col min="6662" max="6662" width="23.42578125" style="244" customWidth="1"/>
    <col min="6663" max="6663" width="11" style="244" bestFit="1" customWidth="1"/>
    <col min="6664" max="6915" width="9.140625" style="244"/>
    <col min="6916" max="6916" width="13.42578125" style="244" bestFit="1" customWidth="1"/>
    <col min="6917" max="6917" width="16.42578125" style="244" bestFit="1" customWidth="1"/>
    <col min="6918" max="6918" width="23.42578125" style="244" customWidth="1"/>
    <col min="6919" max="6919" width="11" style="244" bestFit="1" customWidth="1"/>
    <col min="6920" max="7171" width="9.140625" style="244"/>
    <col min="7172" max="7172" width="13.42578125" style="244" bestFit="1" customWidth="1"/>
    <col min="7173" max="7173" width="16.42578125" style="244" bestFit="1" customWidth="1"/>
    <col min="7174" max="7174" width="23.42578125" style="244" customWidth="1"/>
    <col min="7175" max="7175" width="11" style="244" bestFit="1" customWidth="1"/>
    <col min="7176" max="7427" width="9.140625" style="244"/>
    <col min="7428" max="7428" width="13.42578125" style="244" bestFit="1" customWidth="1"/>
    <col min="7429" max="7429" width="16.42578125" style="244" bestFit="1" customWidth="1"/>
    <col min="7430" max="7430" width="23.42578125" style="244" customWidth="1"/>
    <col min="7431" max="7431" width="11" style="244" bestFit="1" customWidth="1"/>
    <col min="7432" max="7683" width="9.140625" style="244"/>
    <col min="7684" max="7684" width="13.42578125" style="244" bestFit="1" customWidth="1"/>
    <col min="7685" max="7685" width="16.42578125" style="244" bestFit="1" customWidth="1"/>
    <col min="7686" max="7686" width="23.42578125" style="244" customWidth="1"/>
    <col min="7687" max="7687" width="11" style="244" bestFit="1" customWidth="1"/>
    <col min="7688" max="7939" width="9.140625" style="244"/>
    <col min="7940" max="7940" width="13.42578125" style="244" bestFit="1" customWidth="1"/>
    <col min="7941" max="7941" width="16.42578125" style="244" bestFit="1" customWidth="1"/>
    <col min="7942" max="7942" width="23.42578125" style="244" customWidth="1"/>
    <col min="7943" max="7943" width="11" style="244" bestFit="1" customWidth="1"/>
    <col min="7944" max="8195" width="9.140625" style="244"/>
    <col min="8196" max="8196" width="13.42578125" style="244" bestFit="1" customWidth="1"/>
    <col min="8197" max="8197" width="16.42578125" style="244" bestFit="1" customWidth="1"/>
    <col min="8198" max="8198" width="23.42578125" style="244" customWidth="1"/>
    <col min="8199" max="8199" width="11" style="244" bestFit="1" customWidth="1"/>
    <col min="8200" max="8451" width="9.140625" style="244"/>
    <col min="8452" max="8452" width="13.42578125" style="244" bestFit="1" customWidth="1"/>
    <col min="8453" max="8453" width="16.42578125" style="244" bestFit="1" customWidth="1"/>
    <col min="8454" max="8454" width="23.42578125" style="244" customWidth="1"/>
    <col min="8455" max="8455" width="11" style="244" bestFit="1" customWidth="1"/>
    <col min="8456" max="8707" width="9.140625" style="244"/>
    <col min="8708" max="8708" width="13.42578125" style="244" bestFit="1" customWidth="1"/>
    <col min="8709" max="8709" width="16.42578125" style="244" bestFit="1" customWidth="1"/>
    <col min="8710" max="8710" width="23.42578125" style="244" customWidth="1"/>
    <col min="8711" max="8711" width="11" style="244" bestFit="1" customWidth="1"/>
    <col min="8712" max="8963" width="9.140625" style="244"/>
    <col min="8964" max="8964" width="13.42578125" style="244" bestFit="1" customWidth="1"/>
    <col min="8965" max="8965" width="16.42578125" style="244" bestFit="1" customWidth="1"/>
    <col min="8966" max="8966" width="23.42578125" style="244" customWidth="1"/>
    <col min="8967" max="8967" width="11" style="244" bestFit="1" customWidth="1"/>
    <col min="8968" max="9219" width="9.140625" style="244"/>
    <col min="9220" max="9220" width="13.42578125" style="244" bestFit="1" customWidth="1"/>
    <col min="9221" max="9221" width="16.42578125" style="244" bestFit="1" customWidth="1"/>
    <col min="9222" max="9222" width="23.42578125" style="244" customWidth="1"/>
    <col min="9223" max="9223" width="11" style="244" bestFit="1" customWidth="1"/>
    <col min="9224" max="9475" width="9.140625" style="244"/>
    <col min="9476" max="9476" width="13.42578125" style="244" bestFit="1" customWidth="1"/>
    <col min="9477" max="9477" width="16.42578125" style="244" bestFit="1" customWidth="1"/>
    <col min="9478" max="9478" width="23.42578125" style="244" customWidth="1"/>
    <col min="9479" max="9479" width="11" style="244" bestFit="1" customWidth="1"/>
    <col min="9480" max="9731" width="9.140625" style="244"/>
    <col min="9732" max="9732" width="13.42578125" style="244" bestFit="1" customWidth="1"/>
    <col min="9733" max="9733" width="16.42578125" style="244" bestFit="1" customWidth="1"/>
    <col min="9734" max="9734" width="23.42578125" style="244" customWidth="1"/>
    <col min="9735" max="9735" width="11" style="244" bestFit="1" customWidth="1"/>
    <col min="9736" max="9987" width="9.140625" style="244"/>
    <col min="9988" max="9988" width="13.42578125" style="244" bestFit="1" customWidth="1"/>
    <col min="9989" max="9989" width="16.42578125" style="244" bestFit="1" customWidth="1"/>
    <col min="9990" max="9990" width="23.42578125" style="244" customWidth="1"/>
    <col min="9991" max="9991" width="11" style="244" bestFit="1" customWidth="1"/>
    <col min="9992" max="10243" width="9.140625" style="244"/>
    <col min="10244" max="10244" width="13.42578125" style="244" bestFit="1" customWidth="1"/>
    <col min="10245" max="10245" width="16.42578125" style="244" bestFit="1" customWidth="1"/>
    <col min="10246" max="10246" width="23.42578125" style="244" customWidth="1"/>
    <col min="10247" max="10247" width="11" style="244" bestFit="1" customWidth="1"/>
    <col min="10248" max="10499" width="9.140625" style="244"/>
    <col min="10500" max="10500" width="13.42578125" style="244" bestFit="1" customWidth="1"/>
    <col min="10501" max="10501" width="16.42578125" style="244" bestFit="1" customWidth="1"/>
    <col min="10502" max="10502" width="23.42578125" style="244" customWidth="1"/>
    <col min="10503" max="10503" width="11" style="244" bestFit="1" customWidth="1"/>
    <col min="10504" max="10755" width="9.140625" style="244"/>
    <col min="10756" max="10756" width="13.42578125" style="244" bestFit="1" customWidth="1"/>
    <col min="10757" max="10757" width="16.42578125" style="244" bestFit="1" customWidth="1"/>
    <col min="10758" max="10758" width="23.42578125" style="244" customWidth="1"/>
    <col min="10759" max="10759" width="11" style="244" bestFit="1" customWidth="1"/>
    <col min="10760" max="11011" width="9.140625" style="244"/>
    <col min="11012" max="11012" width="13.42578125" style="244" bestFit="1" customWidth="1"/>
    <col min="11013" max="11013" width="16.42578125" style="244" bestFit="1" customWidth="1"/>
    <col min="11014" max="11014" width="23.42578125" style="244" customWidth="1"/>
    <col min="11015" max="11015" width="11" style="244" bestFit="1" customWidth="1"/>
    <col min="11016" max="11267" width="9.140625" style="244"/>
    <col min="11268" max="11268" width="13.42578125" style="244" bestFit="1" customWidth="1"/>
    <col min="11269" max="11269" width="16.42578125" style="244" bestFit="1" customWidth="1"/>
    <col min="11270" max="11270" width="23.42578125" style="244" customWidth="1"/>
    <col min="11271" max="11271" width="11" style="244" bestFit="1" customWidth="1"/>
    <col min="11272" max="11523" width="9.140625" style="244"/>
    <col min="11524" max="11524" width="13.42578125" style="244" bestFit="1" customWidth="1"/>
    <col min="11525" max="11525" width="16.42578125" style="244" bestFit="1" customWidth="1"/>
    <col min="11526" max="11526" width="23.42578125" style="244" customWidth="1"/>
    <col min="11527" max="11527" width="11" style="244" bestFit="1" customWidth="1"/>
    <col min="11528" max="11779" width="9.140625" style="244"/>
    <col min="11780" max="11780" width="13.42578125" style="244" bestFit="1" customWidth="1"/>
    <col min="11781" max="11781" width="16.42578125" style="244" bestFit="1" customWidth="1"/>
    <col min="11782" max="11782" width="23.42578125" style="244" customWidth="1"/>
    <col min="11783" max="11783" width="11" style="244" bestFit="1" customWidth="1"/>
    <col min="11784" max="12035" width="9.140625" style="244"/>
    <col min="12036" max="12036" width="13.42578125" style="244" bestFit="1" customWidth="1"/>
    <col min="12037" max="12037" width="16.42578125" style="244" bestFit="1" customWidth="1"/>
    <col min="12038" max="12038" width="23.42578125" style="244" customWidth="1"/>
    <col min="12039" max="12039" width="11" style="244" bestFit="1" customWidth="1"/>
    <col min="12040" max="12291" width="9.140625" style="244"/>
    <col min="12292" max="12292" width="13.42578125" style="244" bestFit="1" customWidth="1"/>
    <col min="12293" max="12293" width="16.42578125" style="244" bestFit="1" customWidth="1"/>
    <col min="12294" max="12294" width="23.42578125" style="244" customWidth="1"/>
    <col min="12295" max="12295" width="11" style="244" bestFit="1" customWidth="1"/>
    <col min="12296" max="12547" width="9.140625" style="244"/>
    <col min="12548" max="12548" width="13.42578125" style="244" bestFit="1" customWidth="1"/>
    <col min="12549" max="12549" width="16.42578125" style="244" bestFit="1" customWidth="1"/>
    <col min="12550" max="12550" width="23.42578125" style="244" customWidth="1"/>
    <col min="12551" max="12551" width="11" style="244" bestFit="1" customWidth="1"/>
    <col min="12552" max="12803" width="9.140625" style="244"/>
    <col min="12804" max="12804" width="13.42578125" style="244" bestFit="1" customWidth="1"/>
    <col min="12805" max="12805" width="16.42578125" style="244" bestFit="1" customWidth="1"/>
    <col min="12806" max="12806" width="23.42578125" style="244" customWidth="1"/>
    <col min="12807" max="12807" width="11" style="244" bestFit="1" customWidth="1"/>
    <col min="12808" max="13059" width="9.140625" style="244"/>
    <col min="13060" max="13060" width="13.42578125" style="244" bestFit="1" customWidth="1"/>
    <col min="13061" max="13061" width="16.42578125" style="244" bestFit="1" customWidth="1"/>
    <col min="13062" max="13062" width="23.42578125" style="244" customWidth="1"/>
    <col min="13063" max="13063" width="11" style="244" bestFit="1" customWidth="1"/>
    <col min="13064" max="13315" width="9.140625" style="244"/>
    <col min="13316" max="13316" width="13.42578125" style="244" bestFit="1" customWidth="1"/>
    <col min="13317" max="13317" width="16.42578125" style="244" bestFit="1" customWidth="1"/>
    <col min="13318" max="13318" width="23.42578125" style="244" customWidth="1"/>
    <col min="13319" max="13319" width="11" style="244" bestFit="1" customWidth="1"/>
    <col min="13320" max="13571" width="9.140625" style="244"/>
    <col min="13572" max="13572" width="13.42578125" style="244" bestFit="1" customWidth="1"/>
    <col min="13573" max="13573" width="16.42578125" style="244" bestFit="1" customWidth="1"/>
    <col min="13574" max="13574" width="23.42578125" style="244" customWidth="1"/>
    <col min="13575" max="13575" width="11" style="244" bestFit="1" customWidth="1"/>
    <col min="13576" max="13827" width="9.140625" style="244"/>
    <col min="13828" max="13828" width="13.42578125" style="244" bestFit="1" customWidth="1"/>
    <col min="13829" max="13829" width="16.42578125" style="244" bestFit="1" customWidth="1"/>
    <col min="13830" max="13830" width="23.42578125" style="244" customWidth="1"/>
    <col min="13831" max="13831" width="11" style="244" bestFit="1" customWidth="1"/>
    <col min="13832" max="14083" width="9.140625" style="244"/>
    <col min="14084" max="14084" width="13.42578125" style="244" bestFit="1" customWidth="1"/>
    <col min="14085" max="14085" width="16.42578125" style="244" bestFit="1" customWidth="1"/>
    <col min="14086" max="14086" width="23.42578125" style="244" customWidth="1"/>
    <col min="14087" max="14087" width="11" style="244" bestFit="1" customWidth="1"/>
    <col min="14088" max="14339" width="9.140625" style="244"/>
    <col min="14340" max="14340" width="13.42578125" style="244" bestFit="1" customWidth="1"/>
    <col min="14341" max="14341" width="16.42578125" style="244" bestFit="1" customWidth="1"/>
    <col min="14342" max="14342" width="23.42578125" style="244" customWidth="1"/>
    <col min="14343" max="14343" width="11" style="244" bestFit="1" customWidth="1"/>
    <col min="14344" max="14595" width="9.140625" style="244"/>
    <col min="14596" max="14596" width="13.42578125" style="244" bestFit="1" customWidth="1"/>
    <col min="14597" max="14597" width="16.42578125" style="244" bestFit="1" customWidth="1"/>
    <col min="14598" max="14598" width="23.42578125" style="244" customWidth="1"/>
    <col min="14599" max="14599" width="11" style="244" bestFit="1" customWidth="1"/>
    <col min="14600" max="14851" width="9.140625" style="244"/>
    <col min="14852" max="14852" width="13.42578125" style="244" bestFit="1" customWidth="1"/>
    <col min="14853" max="14853" width="16.42578125" style="244" bestFit="1" customWidth="1"/>
    <col min="14854" max="14854" width="23.42578125" style="244" customWidth="1"/>
    <col min="14855" max="14855" width="11" style="244" bestFit="1" customWidth="1"/>
    <col min="14856" max="15107" width="9.140625" style="244"/>
    <col min="15108" max="15108" width="13.42578125" style="244" bestFit="1" customWidth="1"/>
    <col min="15109" max="15109" width="16.42578125" style="244" bestFit="1" customWidth="1"/>
    <col min="15110" max="15110" width="23.42578125" style="244" customWidth="1"/>
    <col min="15111" max="15111" width="11" style="244" bestFit="1" customWidth="1"/>
    <col min="15112" max="15363" width="9.140625" style="244"/>
    <col min="15364" max="15364" width="13.42578125" style="244" bestFit="1" customWidth="1"/>
    <col min="15365" max="15365" width="16.42578125" style="244" bestFit="1" customWidth="1"/>
    <col min="15366" max="15366" width="23.42578125" style="244" customWidth="1"/>
    <col min="15367" max="15367" width="11" style="244" bestFit="1" customWidth="1"/>
    <col min="15368" max="15619" width="9.140625" style="244"/>
    <col min="15620" max="15620" width="13.42578125" style="244" bestFit="1" customWidth="1"/>
    <col min="15621" max="15621" width="16.42578125" style="244" bestFit="1" customWidth="1"/>
    <col min="15622" max="15622" width="23.42578125" style="244" customWidth="1"/>
    <col min="15623" max="15623" width="11" style="244" bestFit="1" customWidth="1"/>
    <col min="15624" max="15875" width="9.140625" style="244"/>
    <col min="15876" max="15876" width="13.42578125" style="244" bestFit="1" customWidth="1"/>
    <col min="15877" max="15877" width="16.42578125" style="244" bestFit="1" customWidth="1"/>
    <col min="15878" max="15878" width="23.42578125" style="244" customWidth="1"/>
    <col min="15879" max="15879" width="11" style="244" bestFit="1" customWidth="1"/>
    <col min="15880" max="16131" width="9.140625" style="244"/>
    <col min="16132" max="16132" width="13.42578125" style="244" bestFit="1" customWidth="1"/>
    <col min="16133" max="16133" width="16.42578125" style="244" bestFit="1" customWidth="1"/>
    <col min="16134" max="16134" width="23.42578125" style="244" customWidth="1"/>
    <col min="16135" max="16135" width="11" style="244" bestFit="1" customWidth="1"/>
    <col min="16136" max="16384" width="9.140625" style="244"/>
  </cols>
  <sheetData>
    <row r="1" spans="1:38" ht="20.25" x14ac:dyDescent="0.3">
      <c r="A1" s="245"/>
      <c r="B1" s="246"/>
      <c r="C1" s="245"/>
      <c r="D1" s="246"/>
      <c r="E1" s="245"/>
      <c r="F1" s="245"/>
      <c r="G1" s="245"/>
      <c r="H1" s="80" t="s">
        <v>21</v>
      </c>
      <c r="I1" s="247"/>
      <c r="J1" s="247"/>
      <c r="K1" s="247"/>
      <c r="L1" s="247"/>
      <c r="M1" s="247"/>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row>
    <row r="2" spans="1:38" x14ac:dyDescent="0.2">
      <c r="A2" s="247"/>
      <c r="B2" s="425"/>
      <c r="C2" s="425"/>
      <c r="D2" s="425"/>
      <c r="E2" s="425"/>
      <c r="F2" s="248"/>
      <c r="G2" s="247"/>
      <c r="H2" s="247"/>
      <c r="I2" s="247"/>
      <c r="J2" s="247"/>
      <c r="K2" s="247"/>
      <c r="L2" s="247"/>
      <c r="M2" s="247"/>
      <c r="N2" s="247"/>
      <c r="O2" s="247"/>
      <c r="P2" s="247"/>
      <c r="Q2" s="247"/>
      <c r="R2" s="247"/>
      <c r="S2" s="247"/>
      <c r="T2" s="247"/>
      <c r="U2" s="247"/>
      <c r="V2" s="247"/>
      <c r="W2" s="247"/>
      <c r="X2" s="247"/>
      <c r="Y2" s="247"/>
      <c r="Z2" s="247"/>
      <c r="AA2" s="247"/>
      <c r="AB2" s="247"/>
      <c r="AC2" s="247"/>
      <c r="AD2" s="247"/>
      <c r="AE2" s="247"/>
      <c r="AF2" s="247"/>
      <c r="AG2" s="247"/>
      <c r="AH2" s="247"/>
      <c r="AI2" s="247"/>
      <c r="AJ2" s="247"/>
      <c r="AK2" s="247"/>
      <c r="AL2" s="247"/>
    </row>
    <row r="3" spans="1:38" x14ac:dyDescent="0.2">
      <c r="A3" s="247"/>
      <c r="B3" s="426" t="s">
        <v>245</v>
      </c>
      <c r="C3" s="426"/>
      <c r="D3" s="426"/>
      <c r="E3" s="426"/>
      <c r="F3" s="249" t="s">
        <v>65</v>
      </c>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row>
    <row r="4" spans="1:38" x14ac:dyDescent="0.2">
      <c r="A4" s="247"/>
      <c r="B4" s="247">
        <v>1</v>
      </c>
      <c r="C4" s="247" t="s">
        <v>277</v>
      </c>
      <c r="D4" s="247">
        <f>B4*CONVERT(1,"lbm","kg")/CONVERT(2000,"lbm","kg")</f>
        <v>5.0000000000000001E-4</v>
      </c>
      <c r="E4" s="247"/>
      <c r="F4" s="247"/>
      <c r="G4" s="247"/>
      <c r="H4" s="247"/>
      <c r="I4" s="247"/>
      <c r="J4" s="247"/>
      <c r="K4" s="247"/>
      <c r="L4" s="247"/>
      <c r="M4" s="247"/>
      <c r="N4" s="247"/>
      <c r="O4" s="247"/>
      <c r="P4" s="247"/>
      <c r="Q4" s="247"/>
      <c r="R4" s="247"/>
      <c r="S4" s="247"/>
      <c r="T4" s="247"/>
      <c r="U4" s="247"/>
      <c r="V4" s="247"/>
      <c r="W4" s="247"/>
      <c r="X4" s="247"/>
      <c r="Y4" s="247"/>
      <c r="Z4" s="247"/>
      <c r="AA4" s="247"/>
      <c r="AB4" s="247"/>
      <c r="AC4" s="247"/>
      <c r="AD4" s="247"/>
      <c r="AE4" s="247"/>
      <c r="AF4" s="247"/>
      <c r="AG4" s="247"/>
      <c r="AH4" s="247"/>
      <c r="AI4" s="247"/>
      <c r="AJ4" s="247"/>
      <c r="AK4" s="247"/>
      <c r="AL4" s="247"/>
    </row>
    <row r="5" spans="1:38" x14ac:dyDescent="0.2">
      <c r="A5" s="247"/>
      <c r="B5" s="250"/>
      <c r="I5" s="247"/>
      <c r="J5" s="247"/>
      <c r="K5" s="247"/>
      <c r="L5" s="247"/>
      <c r="M5" s="247"/>
      <c r="N5" s="247"/>
      <c r="O5" s="247"/>
      <c r="P5" s="247"/>
      <c r="Q5" s="247"/>
      <c r="R5" s="247"/>
      <c r="S5" s="247"/>
      <c r="T5" s="247"/>
      <c r="U5" s="247"/>
      <c r="V5" s="247"/>
      <c r="W5" s="247"/>
      <c r="X5" s="247"/>
      <c r="Y5" s="247"/>
      <c r="Z5" s="247"/>
      <c r="AA5" s="247"/>
      <c r="AB5" s="247"/>
      <c r="AC5" s="247"/>
      <c r="AD5" s="247"/>
      <c r="AE5" s="247"/>
      <c r="AF5" s="247"/>
      <c r="AG5" s="247"/>
      <c r="AH5" s="247"/>
      <c r="AI5" s="247"/>
      <c r="AJ5" s="247"/>
      <c r="AK5" s="247"/>
      <c r="AL5" s="247"/>
    </row>
    <row r="6" spans="1:38" x14ac:dyDescent="0.2">
      <c r="A6" s="247"/>
      <c r="B6" s="251"/>
      <c r="I6" s="247"/>
      <c r="J6" s="247"/>
      <c r="K6" s="247"/>
      <c r="L6" s="247"/>
      <c r="M6" s="247"/>
      <c r="N6" s="247"/>
      <c r="O6" s="247"/>
      <c r="P6" s="247"/>
      <c r="Q6" s="247"/>
      <c r="R6" s="247"/>
      <c r="S6" s="247"/>
      <c r="T6" s="247"/>
      <c r="U6" s="247"/>
      <c r="V6" s="247"/>
      <c r="W6" s="247"/>
      <c r="X6" s="247"/>
      <c r="Y6" s="247"/>
      <c r="Z6" s="247"/>
      <c r="AA6" s="247"/>
      <c r="AB6" s="247"/>
      <c r="AC6" s="247"/>
      <c r="AD6" s="247"/>
      <c r="AE6" s="247"/>
      <c r="AF6" s="247"/>
      <c r="AG6" s="247"/>
      <c r="AH6" s="247"/>
      <c r="AI6" s="247"/>
      <c r="AJ6" s="247"/>
      <c r="AK6" s="247"/>
      <c r="AL6" s="247"/>
    </row>
    <row r="7" spans="1:38" x14ac:dyDescent="0.2">
      <c r="A7" s="247"/>
      <c r="B7" s="250"/>
      <c r="I7" s="247"/>
      <c r="J7" s="247"/>
      <c r="K7" s="247"/>
      <c r="L7" s="247"/>
      <c r="M7" s="247"/>
      <c r="N7" s="247"/>
      <c r="O7" s="247"/>
      <c r="P7" s="247"/>
      <c r="Q7" s="247"/>
      <c r="R7" s="247"/>
      <c r="S7" s="247"/>
      <c r="T7" s="247"/>
      <c r="U7" s="247"/>
      <c r="V7" s="247"/>
      <c r="W7" s="247"/>
      <c r="X7" s="247"/>
      <c r="Y7" s="247"/>
      <c r="Z7" s="247"/>
      <c r="AA7" s="247"/>
      <c r="AB7" s="247"/>
      <c r="AC7" s="247"/>
      <c r="AD7" s="247"/>
      <c r="AE7" s="247"/>
      <c r="AF7" s="247"/>
      <c r="AG7" s="247"/>
      <c r="AH7" s="247"/>
      <c r="AI7" s="247"/>
      <c r="AJ7" s="247"/>
      <c r="AK7" s="247"/>
      <c r="AL7" s="247"/>
    </row>
    <row r="8" spans="1:38" x14ac:dyDescent="0.2">
      <c r="A8" s="247"/>
      <c r="B8" s="251"/>
      <c r="I8" s="247"/>
      <c r="J8" s="247"/>
      <c r="K8" s="247"/>
      <c r="L8" s="247"/>
      <c r="M8" s="247"/>
      <c r="N8" s="247"/>
      <c r="O8" s="247"/>
      <c r="P8" s="247"/>
      <c r="Q8" s="247"/>
      <c r="R8" s="247"/>
      <c r="S8" s="247"/>
      <c r="T8" s="247"/>
      <c r="U8" s="247"/>
      <c r="V8" s="247"/>
      <c r="W8" s="247"/>
      <c r="X8" s="247"/>
      <c r="Y8" s="247"/>
      <c r="Z8" s="247"/>
      <c r="AA8" s="247"/>
      <c r="AB8" s="247"/>
      <c r="AC8" s="247"/>
      <c r="AD8" s="247"/>
      <c r="AE8" s="247"/>
      <c r="AF8" s="247"/>
      <c r="AG8" s="247"/>
      <c r="AH8" s="247"/>
      <c r="AI8" s="247"/>
      <c r="AJ8" s="247"/>
      <c r="AK8" s="247"/>
      <c r="AL8" s="247"/>
    </row>
    <row r="9" spans="1:38" x14ac:dyDescent="0.2">
      <c r="A9" s="247"/>
      <c r="B9" s="250"/>
      <c r="I9" s="247"/>
      <c r="J9" s="247"/>
      <c r="K9" s="247"/>
      <c r="L9" s="247"/>
      <c r="M9" s="247"/>
      <c r="N9" s="247"/>
      <c r="O9" s="247"/>
      <c r="P9" s="247"/>
      <c r="Q9" s="247"/>
      <c r="R9" s="247"/>
      <c r="S9" s="247"/>
      <c r="T9" s="247"/>
      <c r="U9" s="247"/>
      <c r="V9" s="247"/>
      <c r="W9" s="247"/>
      <c r="X9" s="247"/>
      <c r="Y9" s="247"/>
      <c r="Z9" s="247"/>
      <c r="AA9" s="247"/>
      <c r="AB9" s="247"/>
      <c r="AC9" s="247"/>
      <c r="AD9" s="247"/>
      <c r="AE9" s="247"/>
      <c r="AF9" s="247"/>
      <c r="AG9" s="247"/>
      <c r="AH9" s="247"/>
      <c r="AI9" s="247"/>
      <c r="AJ9" s="247"/>
      <c r="AK9" s="247"/>
      <c r="AL9" s="247"/>
    </row>
    <row r="10" spans="1:38" x14ac:dyDescent="0.2">
      <c r="A10" s="247"/>
      <c r="B10" s="252"/>
      <c r="C10" s="247"/>
      <c r="D10" s="247"/>
      <c r="E10" s="247"/>
      <c r="I10" s="247"/>
      <c r="J10" s="247"/>
      <c r="K10" s="247"/>
      <c r="L10" s="247"/>
      <c r="M10" s="247"/>
      <c r="N10" s="247"/>
      <c r="O10" s="247"/>
      <c r="P10" s="247"/>
      <c r="Q10" s="247"/>
      <c r="R10" s="247"/>
      <c r="S10" s="247"/>
      <c r="T10" s="247"/>
      <c r="U10" s="247"/>
      <c r="V10" s="247"/>
      <c r="W10" s="247"/>
      <c r="X10" s="247"/>
      <c r="Y10" s="247"/>
      <c r="Z10" s="247"/>
      <c r="AA10" s="247"/>
      <c r="AB10" s="247"/>
      <c r="AC10" s="247"/>
      <c r="AD10" s="247"/>
      <c r="AE10" s="247"/>
      <c r="AF10" s="247"/>
      <c r="AG10" s="247"/>
      <c r="AH10" s="247"/>
      <c r="AI10" s="247"/>
      <c r="AJ10" s="247"/>
      <c r="AK10" s="247"/>
      <c r="AL10" s="247"/>
    </row>
    <row r="11" spans="1:38" x14ac:dyDescent="0.2">
      <c r="A11" s="247"/>
      <c r="B11" s="253"/>
      <c r="I11" s="247"/>
      <c r="J11" s="247"/>
      <c r="K11" s="247"/>
      <c r="L11" s="247"/>
      <c r="M11" s="247"/>
      <c r="N11" s="247"/>
      <c r="O11" s="247"/>
      <c r="P11" s="247"/>
      <c r="Q11" s="247"/>
      <c r="R11" s="247"/>
      <c r="S11" s="247"/>
      <c r="T11" s="247"/>
      <c r="U11" s="247"/>
      <c r="V11" s="247"/>
      <c r="W11" s="247"/>
      <c r="X11" s="247"/>
      <c r="Y11" s="247"/>
      <c r="Z11" s="247"/>
      <c r="AA11" s="247"/>
      <c r="AB11" s="247"/>
      <c r="AC11" s="247"/>
      <c r="AD11" s="247"/>
      <c r="AE11" s="247"/>
      <c r="AF11" s="247"/>
      <c r="AG11" s="247"/>
      <c r="AH11" s="247"/>
      <c r="AI11" s="247"/>
      <c r="AJ11" s="247"/>
      <c r="AK11" s="247"/>
      <c r="AL11" s="247"/>
    </row>
    <row r="12" spans="1:38" x14ac:dyDescent="0.2">
      <c r="A12" s="247"/>
      <c r="B12" s="254"/>
      <c r="I12" s="247"/>
      <c r="J12" s="247"/>
      <c r="K12" s="247"/>
      <c r="L12" s="247"/>
      <c r="M12" s="247"/>
      <c r="N12" s="247"/>
      <c r="O12" s="247"/>
      <c r="P12" s="247"/>
      <c r="Q12" s="247"/>
      <c r="R12" s="247"/>
      <c r="S12" s="247"/>
      <c r="T12" s="247"/>
      <c r="U12" s="247"/>
      <c r="V12" s="247"/>
      <c r="W12" s="247"/>
      <c r="X12" s="247"/>
      <c r="Y12" s="247"/>
      <c r="Z12" s="247"/>
      <c r="AA12" s="247"/>
      <c r="AB12" s="247"/>
      <c r="AC12" s="247"/>
      <c r="AD12" s="247"/>
      <c r="AE12" s="247"/>
      <c r="AF12" s="247"/>
      <c r="AG12" s="247"/>
      <c r="AH12" s="247"/>
      <c r="AI12" s="247"/>
      <c r="AJ12" s="247"/>
      <c r="AK12" s="247"/>
      <c r="AL12" s="247"/>
    </row>
    <row r="13" spans="1:38" x14ac:dyDescent="0.2">
      <c r="A13" s="247"/>
      <c r="I13" s="247"/>
      <c r="J13" s="247"/>
      <c r="K13" s="247"/>
      <c r="L13" s="247"/>
      <c r="M13" s="247"/>
      <c r="N13" s="247"/>
      <c r="O13" s="247"/>
      <c r="P13" s="247"/>
      <c r="Q13" s="247"/>
      <c r="R13" s="247"/>
      <c r="S13" s="247"/>
      <c r="T13" s="247"/>
      <c r="U13" s="247"/>
      <c r="V13" s="247"/>
      <c r="W13" s="247"/>
      <c r="X13" s="247"/>
      <c r="Y13" s="247"/>
      <c r="Z13" s="247"/>
      <c r="AA13" s="247"/>
      <c r="AB13" s="247"/>
      <c r="AC13" s="247"/>
      <c r="AD13" s="247"/>
      <c r="AE13" s="247"/>
      <c r="AF13" s="247"/>
      <c r="AG13" s="247"/>
      <c r="AH13" s="247"/>
      <c r="AI13" s="247"/>
      <c r="AJ13" s="247"/>
      <c r="AK13" s="247"/>
      <c r="AL13" s="247"/>
    </row>
    <row r="14" spans="1:38" x14ac:dyDescent="0.2">
      <c r="A14" s="247"/>
      <c r="I14" s="247"/>
      <c r="J14" s="247"/>
      <c r="K14" s="247"/>
      <c r="L14" s="247"/>
      <c r="M14" s="247"/>
      <c r="N14" s="247"/>
      <c r="O14" s="247"/>
      <c r="P14" s="247"/>
      <c r="Q14" s="247"/>
      <c r="R14" s="247"/>
      <c r="S14" s="247"/>
      <c r="T14" s="247"/>
      <c r="U14" s="247"/>
      <c r="V14" s="247"/>
      <c r="W14" s="247"/>
      <c r="X14" s="247"/>
      <c r="Y14" s="247"/>
      <c r="Z14" s="247"/>
      <c r="AA14" s="247"/>
      <c r="AB14" s="247"/>
      <c r="AC14" s="247"/>
      <c r="AD14" s="247"/>
      <c r="AE14" s="247"/>
      <c r="AF14" s="247"/>
      <c r="AG14" s="247"/>
      <c r="AH14" s="247"/>
      <c r="AI14" s="247"/>
      <c r="AJ14" s="247"/>
      <c r="AK14" s="247"/>
      <c r="AL14" s="247"/>
    </row>
    <row r="15" spans="1:38" x14ac:dyDescent="0.2">
      <c r="A15" s="247"/>
      <c r="I15" s="247"/>
      <c r="J15" s="247"/>
      <c r="K15" s="247"/>
      <c r="L15" s="247"/>
      <c r="M15" s="247"/>
      <c r="N15" s="247"/>
      <c r="O15" s="247"/>
      <c r="P15" s="247"/>
      <c r="Q15" s="247"/>
      <c r="R15" s="247"/>
      <c r="S15" s="247"/>
      <c r="T15" s="247"/>
      <c r="U15" s="247"/>
      <c r="V15" s="247"/>
      <c r="W15" s="247"/>
      <c r="X15" s="247"/>
      <c r="Y15" s="247"/>
      <c r="Z15" s="247"/>
      <c r="AA15" s="247"/>
      <c r="AB15" s="247"/>
      <c r="AC15" s="247"/>
      <c r="AD15" s="247"/>
      <c r="AE15" s="247"/>
      <c r="AF15" s="247"/>
      <c r="AG15" s="247"/>
      <c r="AH15" s="247"/>
      <c r="AI15" s="247"/>
      <c r="AJ15" s="247"/>
      <c r="AK15" s="247"/>
      <c r="AL15" s="247"/>
    </row>
    <row r="16" spans="1:38" x14ac:dyDescent="0.2">
      <c r="A16" s="247"/>
      <c r="I16" s="247"/>
      <c r="J16" s="247"/>
      <c r="K16" s="247"/>
      <c r="L16" s="247"/>
      <c r="M16" s="247"/>
      <c r="N16" s="247"/>
      <c r="O16" s="247"/>
      <c r="P16" s="247"/>
      <c r="Q16" s="247"/>
      <c r="R16" s="247"/>
      <c r="S16" s="247"/>
      <c r="T16" s="247"/>
      <c r="U16" s="247"/>
      <c r="V16" s="247"/>
      <c r="W16" s="247"/>
      <c r="X16" s="247"/>
      <c r="Y16" s="247"/>
      <c r="Z16" s="247"/>
      <c r="AA16" s="247"/>
      <c r="AB16" s="247"/>
      <c r="AC16" s="247"/>
      <c r="AD16" s="247"/>
      <c r="AE16" s="247"/>
      <c r="AF16" s="247"/>
      <c r="AG16" s="247"/>
      <c r="AH16" s="247"/>
      <c r="AI16" s="247"/>
      <c r="AJ16" s="247"/>
      <c r="AK16" s="247"/>
      <c r="AL16" s="247"/>
    </row>
    <row r="17" spans="1:38" x14ac:dyDescent="0.2">
      <c r="A17" s="247"/>
      <c r="I17" s="247"/>
      <c r="J17" s="247"/>
      <c r="K17" s="247"/>
      <c r="L17" s="247"/>
      <c r="M17" s="247"/>
      <c r="N17" s="247"/>
      <c r="O17" s="247"/>
      <c r="P17" s="247"/>
      <c r="Q17" s="247"/>
      <c r="R17" s="247"/>
      <c r="S17" s="247"/>
      <c r="T17" s="247"/>
      <c r="U17" s="247"/>
      <c r="V17" s="247"/>
      <c r="W17" s="247"/>
      <c r="X17" s="247"/>
      <c r="Y17" s="247"/>
      <c r="Z17" s="247"/>
      <c r="AA17" s="247"/>
      <c r="AB17" s="247"/>
      <c r="AC17" s="247"/>
      <c r="AD17" s="247"/>
      <c r="AE17" s="247"/>
      <c r="AF17" s="247"/>
      <c r="AG17" s="247"/>
      <c r="AH17" s="247"/>
      <c r="AI17" s="247"/>
      <c r="AJ17" s="247"/>
      <c r="AK17" s="247"/>
      <c r="AL17" s="247"/>
    </row>
    <row r="18" spans="1:38" x14ac:dyDescent="0.2">
      <c r="A18" s="247"/>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row>
    <row r="19" spans="1:38" x14ac:dyDescent="0.2">
      <c r="A19" s="247"/>
      <c r="I19" s="247"/>
      <c r="J19" s="247"/>
      <c r="K19" s="247"/>
      <c r="L19" s="247"/>
      <c r="M19" s="247"/>
      <c r="N19" s="247"/>
      <c r="O19" s="247"/>
      <c r="P19" s="247"/>
      <c r="Q19" s="247"/>
      <c r="R19" s="247"/>
      <c r="S19" s="247"/>
      <c r="T19" s="247"/>
      <c r="U19" s="247"/>
      <c r="V19" s="247"/>
      <c r="W19" s="247"/>
      <c r="X19" s="247"/>
      <c r="Y19" s="247"/>
      <c r="Z19" s="247"/>
      <c r="AA19" s="247"/>
      <c r="AB19" s="247"/>
      <c r="AC19" s="247"/>
      <c r="AD19" s="247"/>
      <c r="AE19" s="247"/>
      <c r="AF19" s="247"/>
      <c r="AG19" s="247"/>
      <c r="AH19" s="247"/>
      <c r="AI19" s="247"/>
      <c r="AJ19" s="247"/>
      <c r="AK19" s="247"/>
      <c r="AL19" s="247"/>
    </row>
    <row r="20" spans="1:38" x14ac:dyDescent="0.2">
      <c r="A20" s="247"/>
      <c r="I20" s="247"/>
      <c r="J20" s="247"/>
      <c r="K20" s="247"/>
      <c r="L20" s="247"/>
      <c r="M20" s="247"/>
      <c r="N20" s="247"/>
      <c r="O20" s="247"/>
      <c r="P20" s="247"/>
      <c r="Q20" s="247"/>
      <c r="R20" s="247"/>
      <c r="S20" s="247"/>
      <c r="T20" s="247"/>
      <c r="U20" s="247"/>
      <c r="V20" s="247"/>
      <c r="W20" s="247"/>
      <c r="X20" s="247"/>
      <c r="Y20" s="247"/>
      <c r="Z20" s="247"/>
      <c r="AA20" s="247"/>
      <c r="AB20" s="247"/>
      <c r="AC20" s="247"/>
      <c r="AD20" s="247"/>
      <c r="AE20" s="247"/>
      <c r="AF20" s="247"/>
      <c r="AG20" s="247"/>
      <c r="AH20" s="247"/>
      <c r="AI20" s="247"/>
      <c r="AJ20" s="247"/>
      <c r="AK20" s="247"/>
      <c r="AL20" s="247"/>
    </row>
    <row r="21" spans="1:38" x14ac:dyDescent="0.2">
      <c r="A21" s="247"/>
      <c r="I21" s="247"/>
      <c r="J21" s="247"/>
      <c r="K21" s="247"/>
      <c r="L21" s="247"/>
      <c r="M21" s="247"/>
      <c r="N21" s="247"/>
      <c r="O21" s="247"/>
      <c r="P21" s="247"/>
      <c r="Q21" s="247"/>
      <c r="R21" s="247"/>
      <c r="S21" s="247"/>
      <c r="T21" s="247"/>
      <c r="U21" s="247"/>
      <c r="V21" s="247"/>
      <c r="W21" s="247"/>
      <c r="X21" s="247"/>
      <c r="Y21" s="247"/>
      <c r="Z21" s="247"/>
      <c r="AA21" s="247"/>
      <c r="AB21" s="247"/>
      <c r="AC21" s="247"/>
      <c r="AD21" s="247"/>
      <c r="AE21" s="247"/>
      <c r="AF21" s="247"/>
      <c r="AG21" s="247"/>
      <c r="AH21" s="247"/>
      <c r="AI21" s="247"/>
      <c r="AJ21" s="247"/>
      <c r="AK21" s="247"/>
      <c r="AL21" s="247"/>
    </row>
    <row r="22" spans="1:38" x14ac:dyDescent="0.2">
      <c r="A22" s="247"/>
      <c r="I22" s="247"/>
      <c r="J22" s="247"/>
      <c r="K22" s="247"/>
      <c r="L22" s="247"/>
      <c r="M22" s="247"/>
      <c r="N22" s="247"/>
      <c r="O22" s="247"/>
      <c r="P22" s="247"/>
      <c r="Q22" s="247"/>
      <c r="R22" s="247"/>
      <c r="S22" s="247"/>
      <c r="T22" s="247"/>
      <c r="U22" s="247"/>
      <c r="V22" s="247"/>
      <c r="W22" s="247"/>
      <c r="X22" s="247"/>
      <c r="Y22" s="247"/>
      <c r="Z22" s="247"/>
      <c r="AA22" s="247"/>
      <c r="AB22" s="247"/>
      <c r="AC22" s="247"/>
      <c r="AD22" s="247"/>
      <c r="AE22" s="247"/>
      <c r="AF22" s="247"/>
      <c r="AG22" s="247"/>
      <c r="AH22" s="247"/>
      <c r="AI22" s="247"/>
      <c r="AJ22" s="247"/>
      <c r="AK22" s="247"/>
      <c r="AL22" s="247"/>
    </row>
    <row r="23" spans="1:38" x14ac:dyDescent="0.2">
      <c r="A23" s="247"/>
      <c r="B23" s="247"/>
      <c r="C23" s="247"/>
      <c r="D23" s="247"/>
      <c r="E23" s="247"/>
      <c r="F23" s="247"/>
      <c r="I23" s="247"/>
      <c r="J23" s="247"/>
      <c r="K23" s="247"/>
      <c r="L23" s="247"/>
      <c r="M23" s="247"/>
      <c r="N23" s="247"/>
      <c r="O23" s="247"/>
      <c r="P23" s="247"/>
      <c r="Q23" s="247"/>
      <c r="R23" s="247"/>
      <c r="S23" s="247"/>
      <c r="T23" s="247"/>
      <c r="U23" s="247"/>
      <c r="V23" s="247"/>
      <c r="W23" s="247"/>
      <c r="X23" s="247"/>
      <c r="Y23" s="247"/>
      <c r="Z23" s="247"/>
      <c r="AA23" s="247"/>
      <c r="AB23" s="247"/>
      <c r="AC23" s="247"/>
      <c r="AD23" s="247"/>
      <c r="AE23" s="247"/>
      <c r="AF23" s="247"/>
      <c r="AG23" s="247"/>
      <c r="AH23" s="247"/>
      <c r="AI23" s="247"/>
      <c r="AJ23" s="247"/>
      <c r="AK23" s="247"/>
      <c r="AL23" s="247"/>
    </row>
    <row r="24" spans="1:38" x14ac:dyDescent="0.2">
      <c r="A24" s="247"/>
      <c r="B24" s="247"/>
      <c r="C24" s="247"/>
      <c r="D24" s="247"/>
      <c r="E24" s="247"/>
      <c r="F24" s="247"/>
      <c r="I24" s="247"/>
      <c r="J24" s="247"/>
      <c r="K24" s="247"/>
      <c r="L24" s="247"/>
      <c r="M24" s="247"/>
      <c r="N24" s="247"/>
      <c r="O24" s="247"/>
      <c r="P24" s="247"/>
      <c r="Q24" s="247"/>
      <c r="R24" s="247"/>
      <c r="S24" s="247"/>
      <c r="T24" s="247"/>
      <c r="U24" s="247"/>
      <c r="V24" s="247"/>
      <c r="W24" s="247"/>
      <c r="X24" s="247"/>
      <c r="Y24" s="247"/>
      <c r="Z24" s="247"/>
      <c r="AA24" s="247"/>
      <c r="AB24" s="247"/>
      <c r="AC24" s="247"/>
      <c r="AD24" s="247"/>
      <c r="AE24" s="247"/>
      <c r="AF24" s="247"/>
      <c r="AG24" s="247"/>
      <c r="AH24" s="247"/>
      <c r="AI24" s="247"/>
      <c r="AJ24" s="247"/>
      <c r="AK24" s="247"/>
      <c r="AL24" s="247"/>
    </row>
    <row r="25" spans="1:38" x14ac:dyDescent="0.2">
      <c r="A25" s="247"/>
      <c r="B25" s="209"/>
      <c r="C25" s="255"/>
      <c r="D25" s="209"/>
      <c r="E25" s="209"/>
      <c r="F25" s="247"/>
      <c r="I25" s="247"/>
      <c r="J25" s="247"/>
      <c r="K25" s="247"/>
      <c r="L25" s="247"/>
      <c r="M25" s="247"/>
      <c r="N25" s="247"/>
      <c r="O25" s="247"/>
      <c r="P25" s="247"/>
      <c r="Q25" s="247"/>
      <c r="R25" s="247"/>
      <c r="S25" s="247"/>
      <c r="T25" s="247"/>
      <c r="U25" s="247"/>
      <c r="V25" s="247"/>
      <c r="W25" s="247"/>
      <c r="X25" s="247"/>
      <c r="Y25" s="247"/>
      <c r="Z25" s="247"/>
      <c r="AA25" s="247"/>
      <c r="AB25" s="247"/>
      <c r="AC25" s="247"/>
      <c r="AD25" s="247"/>
      <c r="AE25" s="247"/>
      <c r="AF25" s="247"/>
      <c r="AG25" s="247"/>
      <c r="AH25" s="247"/>
      <c r="AI25" s="247"/>
      <c r="AJ25" s="247"/>
      <c r="AK25" s="247"/>
      <c r="AL25" s="247"/>
    </row>
    <row r="26" spans="1:38" x14ac:dyDescent="0.2">
      <c r="A26" s="247"/>
      <c r="B26" s="256"/>
      <c r="C26" s="257"/>
      <c r="D26" s="209"/>
      <c r="E26" s="209"/>
      <c r="I26" s="247"/>
      <c r="J26" s="247"/>
      <c r="K26" s="247"/>
      <c r="L26" s="247"/>
      <c r="M26" s="247"/>
      <c r="N26" s="247"/>
      <c r="O26" s="247"/>
      <c r="P26" s="247"/>
      <c r="Q26" s="247"/>
      <c r="R26" s="247"/>
      <c r="S26" s="247"/>
      <c r="T26" s="247"/>
      <c r="U26" s="247"/>
      <c r="V26" s="247"/>
      <c r="W26" s="247"/>
      <c r="X26" s="247"/>
      <c r="Y26" s="247"/>
      <c r="Z26" s="247"/>
      <c r="AA26" s="247"/>
      <c r="AB26" s="247"/>
      <c r="AC26" s="247"/>
      <c r="AD26" s="247"/>
      <c r="AE26" s="247"/>
      <c r="AF26" s="247"/>
      <c r="AG26" s="247"/>
      <c r="AH26" s="247"/>
      <c r="AI26" s="247"/>
      <c r="AJ26" s="247"/>
      <c r="AK26" s="247"/>
      <c r="AL26" s="247"/>
    </row>
    <row r="27" spans="1:38" x14ac:dyDescent="0.2">
      <c r="A27" s="247"/>
      <c r="B27" s="256"/>
      <c r="C27" s="257"/>
      <c r="D27" s="209"/>
      <c r="E27" s="209"/>
      <c r="I27" s="247"/>
      <c r="J27" s="247"/>
      <c r="K27" s="247"/>
      <c r="L27" s="247"/>
      <c r="M27" s="247"/>
      <c r="N27" s="247"/>
      <c r="O27" s="247"/>
      <c r="P27" s="247"/>
      <c r="Q27" s="247"/>
      <c r="R27" s="247"/>
      <c r="S27" s="247"/>
      <c r="T27" s="247"/>
      <c r="U27" s="247"/>
      <c r="V27" s="247"/>
      <c r="W27" s="247"/>
      <c r="X27" s="247"/>
      <c r="Y27" s="247"/>
      <c r="Z27" s="247"/>
      <c r="AA27" s="247"/>
      <c r="AB27" s="247"/>
      <c r="AC27" s="247"/>
      <c r="AD27" s="247"/>
      <c r="AE27" s="247"/>
      <c r="AF27" s="247"/>
      <c r="AG27" s="247"/>
      <c r="AH27" s="247"/>
      <c r="AI27" s="247"/>
      <c r="AJ27" s="247"/>
      <c r="AK27" s="247"/>
      <c r="AL27" s="247"/>
    </row>
    <row r="28" spans="1:38" x14ac:dyDescent="0.2">
      <c r="A28" s="247"/>
      <c r="B28" s="256"/>
      <c r="C28" s="257"/>
      <c r="D28" s="209"/>
      <c r="E28" s="209"/>
      <c r="I28" s="247"/>
      <c r="J28" s="247"/>
      <c r="K28" s="247"/>
      <c r="L28" s="247"/>
      <c r="M28" s="247"/>
      <c r="N28" s="247"/>
      <c r="O28" s="247"/>
      <c r="P28" s="247"/>
      <c r="Q28" s="247"/>
      <c r="R28" s="247"/>
      <c r="S28" s="247"/>
      <c r="T28" s="247"/>
      <c r="U28" s="247"/>
      <c r="V28" s="247"/>
      <c r="W28" s="247"/>
      <c r="X28" s="247"/>
      <c r="Y28" s="247"/>
      <c r="Z28" s="247"/>
      <c r="AA28" s="247"/>
      <c r="AB28" s="247"/>
      <c r="AC28" s="247"/>
      <c r="AD28" s="247"/>
      <c r="AE28" s="247"/>
      <c r="AF28" s="247"/>
      <c r="AG28" s="247"/>
      <c r="AH28" s="247"/>
      <c r="AI28" s="247"/>
      <c r="AJ28" s="247"/>
      <c r="AK28" s="247"/>
      <c r="AL28" s="247"/>
    </row>
    <row r="29" spans="1:38" x14ac:dyDescent="0.2">
      <c r="B29" s="256"/>
      <c r="C29" s="247"/>
      <c r="D29" s="247"/>
      <c r="E29" s="247"/>
    </row>
    <row r="30" spans="1:38" x14ac:dyDescent="0.2">
      <c r="B30" s="256"/>
      <c r="C30" s="247"/>
      <c r="D30" s="247"/>
      <c r="E30" s="247"/>
    </row>
    <row r="31" spans="1:38" x14ac:dyDescent="0.2">
      <c r="B31" s="253"/>
      <c r="C31" s="247"/>
      <c r="D31" s="247"/>
      <c r="E31" s="247"/>
    </row>
    <row r="37" spans="10:10" x14ac:dyDescent="0.2">
      <c r="J37" s="258"/>
    </row>
  </sheetData>
  <mergeCells count="2">
    <mergeCell ref="B2:E2"/>
    <mergeCell ref="B3:E3"/>
  </mergeCells>
  <pageMargins left="0.7" right="0.7" top="0.75" bottom="0.75" header="0.3" footer="0.3"/>
  <extLst>
    <ext xmlns:mx="http://schemas.microsoft.com/office/mac/excel/2008/main" uri="{64002731-A6B0-56B0-2670-7721B7C09600}">
      <mx:PLV Mode="0" OnePage="0" WScale="0"/>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enableFormatConditionsCalculation="0"/>
  <dimension ref="A1:AL13"/>
  <sheetViews>
    <sheetView workbookViewId="0">
      <selection activeCell="H19" sqref="H19"/>
    </sheetView>
  </sheetViews>
  <sheetFormatPr defaultColWidth="9.140625" defaultRowHeight="12.75" x14ac:dyDescent="0.2"/>
  <cols>
    <col min="1" max="2" width="9.140625" style="3"/>
    <col min="3" max="3" width="13.140625" style="3" bestFit="1" customWidth="1"/>
    <col min="4" max="258" width="9.140625" style="3"/>
    <col min="259" max="259" width="13.140625" style="3" bestFit="1" customWidth="1"/>
    <col min="260" max="514" width="9.140625" style="3"/>
    <col min="515" max="515" width="13.140625" style="3" bestFit="1" customWidth="1"/>
    <col min="516" max="770" width="9.140625" style="3"/>
    <col min="771" max="771" width="13.140625" style="3" bestFit="1" customWidth="1"/>
    <col min="772" max="1026" width="9.140625" style="3"/>
    <col min="1027" max="1027" width="13.140625" style="3" bestFit="1" customWidth="1"/>
    <col min="1028" max="1282" width="9.140625" style="3"/>
    <col min="1283" max="1283" width="13.140625" style="3" bestFit="1" customWidth="1"/>
    <col min="1284" max="1538" width="9.140625" style="3"/>
    <col min="1539" max="1539" width="13.140625" style="3" bestFit="1" customWidth="1"/>
    <col min="1540" max="1794" width="9.140625" style="3"/>
    <col min="1795" max="1795" width="13.140625" style="3" bestFit="1" customWidth="1"/>
    <col min="1796" max="2050" width="9.140625" style="3"/>
    <col min="2051" max="2051" width="13.140625" style="3" bestFit="1" customWidth="1"/>
    <col min="2052" max="2306" width="9.140625" style="3"/>
    <col min="2307" max="2307" width="13.140625" style="3" bestFit="1" customWidth="1"/>
    <col min="2308" max="2562" width="9.140625" style="3"/>
    <col min="2563" max="2563" width="13.140625" style="3" bestFit="1" customWidth="1"/>
    <col min="2564" max="2818" width="9.140625" style="3"/>
    <col min="2819" max="2819" width="13.140625" style="3" bestFit="1" customWidth="1"/>
    <col min="2820" max="3074" width="9.140625" style="3"/>
    <col min="3075" max="3075" width="13.140625" style="3" bestFit="1" customWidth="1"/>
    <col min="3076" max="3330" width="9.140625" style="3"/>
    <col min="3331" max="3331" width="13.140625" style="3" bestFit="1" customWidth="1"/>
    <col min="3332" max="3586" width="9.140625" style="3"/>
    <col min="3587" max="3587" width="13.140625" style="3" bestFit="1" customWidth="1"/>
    <col min="3588" max="3842" width="9.140625" style="3"/>
    <col min="3843" max="3843" width="13.140625" style="3" bestFit="1" customWidth="1"/>
    <col min="3844" max="4098" width="9.140625" style="3"/>
    <col min="4099" max="4099" width="13.140625" style="3" bestFit="1" customWidth="1"/>
    <col min="4100" max="4354" width="9.140625" style="3"/>
    <col min="4355" max="4355" width="13.140625" style="3" bestFit="1" customWidth="1"/>
    <col min="4356" max="4610" width="9.140625" style="3"/>
    <col min="4611" max="4611" width="13.140625" style="3" bestFit="1" customWidth="1"/>
    <col min="4612" max="4866" width="9.140625" style="3"/>
    <col min="4867" max="4867" width="13.140625" style="3" bestFit="1" customWidth="1"/>
    <col min="4868" max="5122" width="9.140625" style="3"/>
    <col min="5123" max="5123" width="13.140625" style="3" bestFit="1" customWidth="1"/>
    <col min="5124" max="5378" width="9.140625" style="3"/>
    <col min="5379" max="5379" width="13.140625" style="3" bestFit="1" customWidth="1"/>
    <col min="5380" max="5634" width="9.140625" style="3"/>
    <col min="5635" max="5635" width="13.140625" style="3" bestFit="1" customWidth="1"/>
    <col min="5636" max="5890" width="9.140625" style="3"/>
    <col min="5891" max="5891" width="13.140625" style="3" bestFit="1" customWidth="1"/>
    <col min="5892" max="6146" width="9.140625" style="3"/>
    <col min="6147" max="6147" width="13.140625" style="3" bestFit="1" customWidth="1"/>
    <col min="6148" max="6402" width="9.140625" style="3"/>
    <col min="6403" max="6403" width="13.140625" style="3" bestFit="1" customWidth="1"/>
    <col min="6404" max="6658" width="9.140625" style="3"/>
    <col min="6659" max="6659" width="13.140625" style="3" bestFit="1" customWidth="1"/>
    <col min="6660" max="6914" width="9.140625" style="3"/>
    <col min="6915" max="6915" width="13.140625" style="3" bestFit="1" customWidth="1"/>
    <col min="6916" max="7170" width="9.140625" style="3"/>
    <col min="7171" max="7171" width="13.140625" style="3" bestFit="1" customWidth="1"/>
    <col min="7172" max="7426" width="9.140625" style="3"/>
    <col min="7427" max="7427" width="13.140625" style="3" bestFit="1" customWidth="1"/>
    <col min="7428" max="7682" width="9.140625" style="3"/>
    <col min="7683" max="7683" width="13.140625" style="3" bestFit="1" customWidth="1"/>
    <col min="7684" max="7938" width="9.140625" style="3"/>
    <col min="7939" max="7939" width="13.140625" style="3" bestFit="1" customWidth="1"/>
    <col min="7940" max="8194" width="9.140625" style="3"/>
    <col min="8195" max="8195" width="13.140625" style="3" bestFit="1" customWidth="1"/>
    <col min="8196" max="8450" width="9.140625" style="3"/>
    <col min="8451" max="8451" width="13.140625" style="3" bestFit="1" customWidth="1"/>
    <col min="8452" max="8706" width="9.140625" style="3"/>
    <col min="8707" max="8707" width="13.140625" style="3" bestFit="1" customWidth="1"/>
    <col min="8708" max="8962" width="9.140625" style="3"/>
    <col min="8963" max="8963" width="13.140625" style="3" bestFit="1" customWidth="1"/>
    <col min="8964" max="9218" width="9.140625" style="3"/>
    <col min="9219" max="9219" width="13.140625" style="3" bestFit="1" customWidth="1"/>
    <col min="9220" max="9474" width="9.140625" style="3"/>
    <col min="9475" max="9475" width="13.140625" style="3" bestFit="1" customWidth="1"/>
    <col min="9476" max="9730" width="9.140625" style="3"/>
    <col min="9731" max="9731" width="13.140625" style="3" bestFit="1" customWidth="1"/>
    <col min="9732" max="9986" width="9.140625" style="3"/>
    <col min="9987" max="9987" width="13.140625" style="3" bestFit="1" customWidth="1"/>
    <col min="9988" max="10242" width="9.140625" style="3"/>
    <col min="10243" max="10243" width="13.140625" style="3" bestFit="1" customWidth="1"/>
    <col min="10244" max="10498" width="9.140625" style="3"/>
    <col min="10499" max="10499" width="13.140625" style="3" bestFit="1" customWidth="1"/>
    <col min="10500" max="10754" width="9.140625" style="3"/>
    <col min="10755" max="10755" width="13.140625" style="3" bestFit="1" customWidth="1"/>
    <col min="10756" max="11010" width="9.140625" style="3"/>
    <col min="11011" max="11011" width="13.140625" style="3" bestFit="1" customWidth="1"/>
    <col min="11012" max="11266" width="9.140625" style="3"/>
    <col min="11267" max="11267" width="13.140625" style="3" bestFit="1" customWidth="1"/>
    <col min="11268" max="11522" width="9.140625" style="3"/>
    <col min="11523" max="11523" width="13.140625" style="3" bestFit="1" customWidth="1"/>
    <col min="11524" max="11778" width="9.140625" style="3"/>
    <col min="11779" max="11779" width="13.140625" style="3" bestFit="1" customWidth="1"/>
    <col min="11780" max="12034" width="9.140625" style="3"/>
    <col min="12035" max="12035" width="13.140625" style="3" bestFit="1" customWidth="1"/>
    <col min="12036" max="12290" width="9.140625" style="3"/>
    <col min="12291" max="12291" width="13.140625" style="3" bestFit="1" customWidth="1"/>
    <col min="12292" max="12546" width="9.140625" style="3"/>
    <col min="12547" max="12547" width="13.140625" style="3" bestFit="1" customWidth="1"/>
    <col min="12548" max="12802" width="9.140625" style="3"/>
    <col min="12803" max="12803" width="13.140625" style="3" bestFit="1" customWidth="1"/>
    <col min="12804" max="13058" width="9.140625" style="3"/>
    <col min="13059" max="13059" width="13.140625" style="3" bestFit="1" customWidth="1"/>
    <col min="13060" max="13314" width="9.140625" style="3"/>
    <col min="13315" max="13315" width="13.140625" style="3" bestFit="1" customWidth="1"/>
    <col min="13316" max="13570" width="9.140625" style="3"/>
    <col min="13571" max="13571" width="13.140625" style="3" bestFit="1" customWidth="1"/>
    <col min="13572" max="13826" width="9.140625" style="3"/>
    <col min="13827" max="13827" width="13.140625" style="3" bestFit="1" customWidth="1"/>
    <col min="13828" max="14082" width="9.140625" style="3"/>
    <col min="14083" max="14083" width="13.140625" style="3" bestFit="1" customWidth="1"/>
    <col min="14084" max="14338" width="9.140625" style="3"/>
    <col min="14339" max="14339" width="13.140625" style="3" bestFit="1" customWidth="1"/>
    <col min="14340" max="14594" width="9.140625" style="3"/>
    <col min="14595" max="14595" width="13.140625" style="3" bestFit="1" customWidth="1"/>
    <col min="14596" max="14850" width="9.140625" style="3"/>
    <col min="14851" max="14851" width="13.140625" style="3" bestFit="1" customWidth="1"/>
    <col min="14852" max="15106" width="9.140625" style="3"/>
    <col min="15107" max="15107" width="13.140625" style="3" bestFit="1" customWidth="1"/>
    <col min="15108" max="15362" width="9.140625" style="3"/>
    <col min="15363" max="15363" width="13.140625" style="3" bestFit="1" customWidth="1"/>
    <col min="15364" max="15618" width="9.140625" style="3"/>
    <col min="15619" max="15619" width="13.140625" style="3" bestFit="1" customWidth="1"/>
    <col min="15620" max="15874" width="9.140625" style="3"/>
    <col min="15875" max="15875" width="13.140625" style="3" bestFit="1" customWidth="1"/>
    <col min="15876" max="16130" width="9.140625" style="3"/>
    <col min="16131" max="16131" width="13.140625" style="3" bestFit="1" customWidth="1"/>
    <col min="16132" max="16384" width="9.140625" style="3"/>
  </cols>
  <sheetData>
    <row r="1" spans="1:38" ht="20.25" x14ac:dyDescent="0.3">
      <c r="A1" s="11"/>
      <c r="B1" s="11"/>
      <c r="C1" s="11"/>
      <c r="D1" s="11"/>
      <c r="E1" s="11"/>
      <c r="F1" s="11"/>
      <c r="G1" s="11"/>
      <c r="H1" s="80" t="s">
        <v>23</v>
      </c>
      <c r="N1" s="11"/>
      <c r="O1" s="11"/>
      <c r="P1" s="11"/>
      <c r="Q1" s="11"/>
      <c r="R1" s="11"/>
      <c r="S1" s="11"/>
      <c r="T1" s="11"/>
      <c r="U1" s="11"/>
      <c r="V1" s="11"/>
      <c r="W1" s="11"/>
      <c r="X1" s="11"/>
      <c r="Y1" s="11"/>
      <c r="Z1" s="11"/>
      <c r="AA1" s="11"/>
      <c r="AB1" s="11"/>
      <c r="AC1" s="11"/>
      <c r="AD1" s="11"/>
      <c r="AE1" s="11"/>
      <c r="AF1" s="11"/>
      <c r="AG1" s="11"/>
      <c r="AH1" s="11"/>
      <c r="AI1" s="11"/>
      <c r="AJ1" s="11"/>
      <c r="AK1" s="11"/>
      <c r="AL1" s="11"/>
    </row>
    <row r="3" spans="1:38" x14ac:dyDescent="0.2">
      <c r="C3" s="248" t="s">
        <v>246</v>
      </c>
      <c r="D3" s="248" t="s">
        <v>9</v>
      </c>
    </row>
    <row r="4" spans="1:38" ht="15" x14ac:dyDescent="0.2">
      <c r="C4" s="259"/>
      <c r="D4" s="427"/>
      <c r="E4" s="428"/>
      <c r="F4" s="428"/>
      <c r="G4" s="428"/>
      <c r="H4" s="428"/>
      <c r="I4" s="428"/>
      <c r="J4" s="428"/>
      <c r="K4" s="428"/>
      <c r="L4" s="428"/>
    </row>
    <row r="5" spans="1:38" ht="15" x14ac:dyDescent="0.2">
      <c r="C5" s="259"/>
      <c r="D5" s="427"/>
      <c r="E5" s="428"/>
      <c r="F5" s="428"/>
      <c r="G5" s="428"/>
      <c r="H5" s="428"/>
      <c r="I5" s="428"/>
      <c r="J5" s="428"/>
      <c r="K5" s="428"/>
      <c r="L5" s="428"/>
    </row>
    <row r="6" spans="1:38" ht="15" x14ac:dyDescent="0.2">
      <c r="C6" s="259"/>
      <c r="D6" s="427"/>
      <c r="E6" s="428"/>
      <c r="F6" s="428"/>
      <c r="G6" s="428"/>
      <c r="H6" s="428"/>
      <c r="I6" s="428"/>
      <c r="J6" s="428"/>
      <c r="K6" s="428"/>
      <c r="L6" s="428"/>
    </row>
    <row r="7" spans="1:38" ht="15" x14ac:dyDescent="0.2">
      <c r="C7" s="259"/>
      <c r="D7" s="427"/>
      <c r="E7" s="428"/>
      <c r="F7" s="428"/>
      <c r="G7" s="428"/>
      <c r="H7" s="428"/>
      <c r="I7" s="428"/>
      <c r="J7" s="428"/>
      <c r="K7" s="428"/>
      <c r="L7" s="428"/>
    </row>
    <row r="8" spans="1:38" ht="15" x14ac:dyDescent="0.2">
      <c r="C8" s="259"/>
      <c r="D8" s="427"/>
      <c r="E8" s="428"/>
      <c r="F8" s="428"/>
      <c r="G8" s="428"/>
      <c r="H8" s="428"/>
      <c r="I8" s="428"/>
      <c r="J8" s="428"/>
      <c r="K8" s="428"/>
      <c r="L8" s="428"/>
    </row>
    <row r="9" spans="1:38" ht="15" x14ac:dyDescent="0.2">
      <c r="C9" s="259"/>
      <c r="D9" s="427"/>
      <c r="E9" s="428"/>
      <c r="F9" s="428"/>
      <c r="G9" s="428"/>
      <c r="H9" s="428"/>
      <c r="I9" s="428"/>
      <c r="J9" s="428"/>
      <c r="K9" s="428"/>
      <c r="L9" s="428"/>
    </row>
    <row r="10" spans="1:38" ht="15" x14ac:dyDescent="0.2">
      <c r="C10" s="259"/>
      <c r="D10" s="427"/>
      <c r="E10" s="428"/>
      <c r="F10" s="428"/>
      <c r="G10" s="428"/>
      <c r="H10" s="428"/>
      <c r="I10" s="428"/>
      <c r="J10" s="428"/>
      <c r="K10" s="428"/>
      <c r="L10" s="428"/>
    </row>
    <row r="11" spans="1:38" ht="15" x14ac:dyDescent="0.2">
      <c r="C11" s="259"/>
      <c r="D11" s="427"/>
      <c r="E11" s="428"/>
      <c r="F11" s="428"/>
      <c r="G11" s="428"/>
      <c r="H11" s="428"/>
      <c r="I11" s="428"/>
      <c r="J11" s="428"/>
      <c r="K11" s="428"/>
      <c r="L11" s="428"/>
    </row>
    <row r="12" spans="1:38" ht="15" x14ac:dyDescent="0.2">
      <c r="C12" s="259"/>
      <c r="D12" s="427"/>
      <c r="E12" s="428"/>
      <c r="F12" s="428"/>
      <c r="G12" s="428"/>
      <c r="H12" s="428"/>
      <c r="I12" s="428"/>
      <c r="J12" s="428"/>
      <c r="K12" s="428"/>
      <c r="L12" s="428"/>
    </row>
    <row r="13" spans="1:38" ht="15" x14ac:dyDescent="0.2">
      <c r="C13" s="259"/>
      <c r="D13" s="427"/>
      <c r="E13" s="428"/>
      <c r="F13" s="428"/>
      <c r="G13" s="428"/>
      <c r="H13" s="428"/>
      <c r="I13" s="428"/>
      <c r="J13" s="428"/>
      <c r="K13" s="428"/>
      <c r="L13" s="428"/>
    </row>
  </sheetData>
  <mergeCells count="10">
    <mergeCell ref="D10:L10"/>
    <mergeCell ref="D11:L11"/>
    <mergeCell ref="D12:L12"/>
    <mergeCell ref="D13:L13"/>
    <mergeCell ref="D4:L4"/>
    <mergeCell ref="D5:L5"/>
    <mergeCell ref="D6:L6"/>
    <mergeCell ref="D7:L7"/>
    <mergeCell ref="D8:L8"/>
    <mergeCell ref="D9:L9"/>
  </mergeCells>
  <pageMargins left="0.7" right="0.7" top="0.75" bottom="0.75" header="0.3" footer="0.3"/>
  <pageSetup orientation="portrait"/>
  <extLst>
    <ext xmlns:mx="http://schemas.microsoft.com/office/mac/excel/2008/main" uri="{64002731-A6B0-56B0-2670-7721B7C09600}">
      <mx:PLV Mode="0" OnePage="0" WScale="0"/>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31"/>
  <sheetViews>
    <sheetView workbookViewId="0">
      <selection sqref="A1:XFD1048576"/>
    </sheetView>
  </sheetViews>
  <sheetFormatPr defaultRowHeight="15" x14ac:dyDescent="0.25"/>
  <cols>
    <col min="1" max="1" width="39.85546875" customWidth="1"/>
    <col min="2" max="2" width="17.140625" customWidth="1"/>
    <col min="3" max="3" width="32.42578125" customWidth="1"/>
    <col min="6" max="6" width="23" bestFit="1" customWidth="1"/>
  </cols>
  <sheetData>
    <row r="1" spans="1:6" x14ac:dyDescent="0.25">
      <c r="A1" s="302" t="s">
        <v>482</v>
      </c>
    </row>
    <row r="2" spans="1:6" x14ac:dyDescent="0.25">
      <c r="A2" t="s">
        <v>337</v>
      </c>
      <c r="C2" t="s">
        <v>338</v>
      </c>
      <c r="D2" t="s">
        <v>339</v>
      </c>
    </row>
    <row r="3" spans="1:6" x14ac:dyDescent="0.25">
      <c r="A3" t="s">
        <v>20</v>
      </c>
      <c r="C3" s="303" t="s">
        <v>247</v>
      </c>
      <c r="E3" t="s">
        <v>340</v>
      </c>
      <c r="F3" s="304">
        <v>41339.395914351851</v>
      </c>
    </row>
    <row r="4" spans="1:6" x14ac:dyDescent="0.25">
      <c r="A4" t="s">
        <v>341</v>
      </c>
    </row>
    <row r="5" spans="1:6" x14ac:dyDescent="0.25">
      <c r="A5" t="s">
        <v>342</v>
      </c>
    </row>
    <row r="6" spans="1:6" x14ac:dyDescent="0.25">
      <c r="A6" t="s">
        <v>343</v>
      </c>
    </row>
    <row r="7" spans="1:6" x14ac:dyDescent="0.25">
      <c r="A7" t="s">
        <v>344</v>
      </c>
    </row>
    <row r="8" spans="1:6" x14ac:dyDescent="0.25">
      <c r="A8" t="s">
        <v>345</v>
      </c>
    </row>
    <row r="9" spans="1:6" x14ac:dyDescent="0.25">
      <c r="A9" t="s">
        <v>346</v>
      </c>
    </row>
    <row r="10" spans="1:6" x14ac:dyDescent="0.25">
      <c r="A10" t="s">
        <v>347</v>
      </c>
    </row>
    <row r="12" spans="1:6" x14ac:dyDescent="0.25">
      <c r="A12" t="s">
        <v>348</v>
      </c>
    </row>
    <row r="14" spans="1:6" x14ac:dyDescent="0.25">
      <c r="A14" t="s">
        <v>349</v>
      </c>
    </row>
    <row r="15" spans="1:6" x14ac:dyDescent="0.25">
      <c r="A15" t="s">
        <v>350</v>
      </c>
    </row>
    <row r="16" spans="1:6" ht="30" x14ac:dyDescent="0.25">
      <c r="A16" s="303" t="s">
        <v>249</v>
      </c>
    </row>
    <row r="17" spans="1:4" ht="90" x14ac:dyDescent="0.25">
      <c r="A17" s="303" t="s">
        <v>475</v>
      </c>
    </row>
    <row r="18" spans="1:4" x14ac:dyDescent="0.25">
      <c r="A18" t="s">
        <v>351</v>
      </c>
    </row>
    <row r="19" spans="1:4" x14ac:dyDescent="0.25">
      <c r="A19" t="s">
        <v>352</v>
      </c>
      <c r="B19" t="s">
        <v>353</v>
      </c>
    </row>
    <row r="20" spans="1:4" x14ac:dyDescent="0.25">
      <c r="A20" t="s">
        <v>353</v>
      </c>
    </row>
    <row r="22" spans="1:4" x14ac:dyDescent="0.25">
      <c r="A22" t="s">
        <v>354</v>
      </c>
    </row>
    <row r="24" spans="1:4" x14ac:dyDescent="0.25">
      <c r="A24" t="s">
        <v>355</v>
      </c>
    </row>
    <row r="25" spans="1:4" x14ac:dyDescent="0.25">
      <c r="A25" t="s">
        <v>356</v>
      </c>
      <c r="B25" s="303"/>
      <c r="C25" t="s">
        <v>357</v>
      </c>
      <c r="D25">
        <v>0</v>
      </c>
    </row>
    <row r="26" spans="1:4" x14ac:dyDescent="0.25">
      <c r="A26" t="s">
        <v>355</v>
      </c>
    </row>
    <row r="27" spans="1:4" x14ac:dyDescent="0.25">
      <c r="A27" t="s">
        <v>358</v>
      </c>
    </row>
    <row r="28" spans="1:4" x14ac:dyDescent="0.25">
      <c r="A28" t="s">
        <v>359</v>
      </c>
    </row>
    <row r="29" spans="1:4" x14ac:dyDescent="0.25">
      <c r="A29" t="s">
        <v>360</v>
      </c>
    </row>
    <row r="30" spans="1:4" x14ac:dyDescent="0.25">
      <c r="A30" t="s">
        <v>361</v>
      </c>
    </row>
    <row r="31" spans="1:4" x14ac:dyDescent="0.25">
      <c r="A31" s="303" t="s">
        <v>250</v>
      </c>
    </row>
    <row r="32" spans="1:4" x14ac:dyDescent="0.25">
      <c r="A32" s="303" t="s">
        <v>251</v>
      </c>
    </row>
    <row r="33" spans="1:2" x14ac:dyDescent="0.25">
      <c r="A33" t="s">
        <v>362</v>
      </c>
    </row>
    <row r="34" spans="1:2" x14ac:dyDescent="0.25">
      <c r="A34" t="s">
        <v>363</v>
      </c>
    </row>
    <row r="36" spans="1:2" x14ac:dyDescent="0.25">
      <c r="A36" t="s">
        <v>364</v>
      </c>
    </row>
    <row r="38" spans="1:2" x14ac:dyDescent="0.25">
      <c r="A38" t="s">
        <v>365</v>
      </c>
    </row>
    <row r="40" spans="1:2" x14ac:dyDescent="0.25">
      <c r="A40" t="s">
        <v>366</v>
      </c>
      <c r="B40" t="s">
        <v>367</v>
      </c>
    </row>
    <row r="41" spans="1:2" x14ac:dyDescent="0.25">
      <c r="A41" t="s">
        <v>368</v>
      </c>
    </row>
    <row r="43" spans="1:2" x14ac:dyDescent="0.25">
      <c r="A43" t="s">
        <v>369</v>
      </c>
    </row>
    <row r="44" spans="1:2" x14ac:dyDescent="0.25">
      <c r="A44" t="s">
        <v>370</v>
      </c>
    </row>
    <row r="46" spans="1:2" x14ac:dyDescent="0.25">
      <c r="A46" t="s">
        <v>371</v>
      </c>
    </row>
    <row r="47" spans="1:2" x14ac:dyDescent="0.25">
      <c r="A47" t="s">
        <v>372</v>
      </c>
    </row>
    <row r="48" spans="1:2" x14ac:dyDescent="0.25">
      <c r="A48" t="s">
        <v>373</v>
      </c>
    </row>
    <row r="49" spans="1:1" x14ac:dyDescent="0.25">
      <c r="A49" s="302" t="s">
        <v>374</v>
      </c>
    </row>
    <row r="50" spans="1:1" x14ac:dyDescent="0.25">
      <c r="A50" s="303" t="s">
        <v>119</v>
      </c>
    </row>
    <row r="51" spans="1:1" x14ac:dyDescent="0.25">
      <c r="A51" s="303" t="s">
        <v>111</v>
      </c>
    </row>
    <row r="52" spans="1:1" x14ac:dyDescent="0.25">
      <c r="A52" t="s">
        <v>375</v>
      </c>
    </row>
    <row r="53" spans="1:1" x14ac:dyDescent="0.25">
      <c r="A53" s="302" t="s">
        <v>376</v>
      </c>
    </row>
    <row r="55" spans="1:1" x14ac:dyDescent="0.25">
      <c r="A55" s="302" t="s">
        <v>377</v>
      </c>
    </row>
    <row r="57" spans="1:1" x14ac:dyDescent="0.25">
      <c r="A57" s="302" t="s">
        <v>378</v>
      </c>
    </row>
    <row r="59" spans="1:1" x14ac:dyDescent="0.25">
      <c r="A59" t="s">
        <v>379</v>
      </c>
    </row>
    <row r="61" spans="1:1" x14ac:dyDescent="0.25">
      <c r="A61" t="s">
        <v>380</v>
      </c>
    </row>
    <row r="62" spans="1:1" x14ac:dyDescent="0.25">
      <c r="A62" t="s">
        <v>381</v>
      </c>
    </row>
    <row r="64" spans="1:1" x14ac:dyDescent="0.25">
      <c r="A64" t="s">
        <v>382</v>
      </c>
    </row>
    <row r="66" spans="1:3" x14ac:dyDescent="0.25">
      <c r="A66" t="s">
        <v>383</v>
      </c>
    </row>
    <row r="68" spans="1:3" x14ac:dyDescent="0.25">
      <c r="A68" t="s">
        <v>384</v>
      </c>
    </row>
    <row r="70" spans="1:3" x14ac:dyDescent="0.25">
      <c r="A70" t="s">
        <v>385</v>
      </c>
    </row>
    <row r="72" spans="1:3" x14ac:dyDescent="0.25">
      <c r="A72" t="s">
        <v>386</v>
      </c>
    </row>
    <row r="74" spans="1:3" x14ac:dyDescent="0.25">
      <c r="A74" t="s">
        <v>387</v>
      </c>
    </row>
    <row r="76" spans="1:3" x14ac:dyDescent="0.25">
      <c r="A76" t="s">
        <v>388</v>
      </c>
    </row>
    <row r="78" spans="1:3" x14ac:dyDescent="0.25">
      <c r="A78" t="s">
        <v>389</v>
      </c>
      <c r="B78" s="305">
        <v>0</v>
      </c>
      <c r="C78" t="s">
        <v>390</v>
      </c>
    </row>
    <row r="80" spans="1:3" x14ac:dyDescent="0.25">
      <c r="A80" t="s">
        <v>391</v>
      </c>
    </row>
    <row r="82" spans="1:6" x14ac:dyDescent="0.25">
      <c r="A82" t="s">
        <v>392</v>
      </c>
    </row>
    <row r="84" spans="1:6" x14ac:dyDescent="0.25">
      <c r="A84" t="s">
        <v>393</v>
      </c>
    </row>
    <row r="86" spans="1:6" x14ac:dyDescent="0.25">
      <c r="A86" t="s">
        <v>394</v>
      </c>
    </row>
    <row r="88" spans="1:6" x14ac:dyDescent="0.25">
      <c r="A88" t="s">
        <v>95</v>
      </c>
    </row>
    <row r="89" spans="1:6" x14ac:dyDescent="0.25">
      <c r="A89" t="s">
        <v>395</v>
      </c>
    </row>
    <row r="91" spans="1:6" x14ac:dyDescent="0.25">
      <c r="A91" t="s">
        <v>396</v>
      </c>
    </row>
    <row r="92" spans="1:6" x14ac:dyDescent="0.25">
      <c r="A92" t="s">
        <v>397</v>
      </c>
    </row>
    <row r="94" spans="1:6" x14ac:dyDescent="0.25">
      <c r="A94" t="s">
        <v>398</v>
      </c>
    </row>
    <row r="95" spans="1:6" x14ac:dyDescent="0.25">
      <c r="A95" t="s">
        <v>399</v>
      </c>
      <c r="B95" t="s">
        <v>400</v>
      </c>
      <c r="C95" t="s">
        <v>401</v>
      </c>
      <c r="D95" t="s">
        <v>402</v>
      </c>
      <c r="E95" t="s">
        <v>403</v>
      </c>
      <c r="F95" t="s">
        <v>404</v>
      </c>
    </row>
    <row r="96" spans="1:6" x14ac:dyDescent="0.25">
      <c r="A96" t="s">
        <v>405</v>
      </c>
    </row>
    <row r="97" spans="1:1" x14ac:dyDescent="0.25">
      <c r="A97" t="s">
        <v>406</v>
      </c>
    </row>
    <row r="98" spans="1:1" x14ac:dyDescent="0.25">
      <c r="A98" t="s">
        <v>407</v>
      </c>
    </row>
    <row r="100" spans="1:1" x14ac:dyDescent="0.25">
      <c r="A100" t="s">
        <v>408</v>
      </c>
    </row>
    <row r="102" spans="1:1" x14ac:dyDescent="0.25">
      <c r="A102" t="s">
        <v>409</v>
      </c>
    </row>
    <row r="104" spans="1:1" x14ac:dyDescent="0.25">
      <c r="A104" s="302" t="s">
        <v>410</v>
      </c>
    </row>
    <row r="105" spans="1:1" x14ac:dyDescent="0.25">
      <c r="A105" s="302" t="s">
        <v>410</v>
      </c>
    </row>
    <row r="107" spans="1:1" x14ac:dyDescent="0.25">
      <c r="A107" t="s">
        <v>411</v>
      </c>
    </row>
    <row r="108" spans="1:1" x14ac:dyDescent="0.25">
      <c r="A108" t="s">
        <v>411</v>
      </c>
    </row>
    <row r="109" spans="1:1" x14ac:dyDescent="0.25">
      <c r="A109" s="302" t="s">
        <v>412</v>
      </c>
    </row>
    <row r="110" spans="1:1" x14ac:dyDescent="0.25">
      <c r="A110" t="s">
        <v>413</v>
      </c>
    </row>
    <row r="112" spans="1:1" x14ac:dyDescent="0.25">
      <c r="A112" t="s">
        <v>414</v>
      </c>
    </row>
    <row r="113" spans="1:10" x14ac:dyDescent="0.25">
      <c r="A113" t="s">
        <v>415</v>
      </c>
      <c r="B113" t="s">
        <v>416</v>
      </c>
    </row>
    <row r="114" spans="1:10" x14ac:dyDescent="0.25">
      <c r="A114" s="302" t="s">
        <v>417</v>
      </c>
    </row>
    <row r="115" spans="1:10" x14ac:dyDescent="0.25">
      <c r="A115" t="s">
        <v>418</v>
      </c>
    </row>
    <row r="116" spans="1:10" x14ac:dyDescent="0.25">
      <c r="A116" t="s">
        <v>419</v>
      </c>
    </row>
    <row r="117" spans="1:10" x14ac:dyDescent="0.25">
      <c r="A117" t="s">
        <v>420</v>
      </c>
    </row>
    <row r="119" spans="1:10" x14ac:dyDescent="0.25">
      <c r="A119" t="s">
        <v>149</v>
      </c>
      <c r="B119" t="s">
        <v>252</v>
      </c>
    </row>
    <row r="120" spans="1:10" x14ac:dyDescent="0.25">
      <c r="A120" t="s">
        <v>421</v>
      </c>
      <c r="B120" s="302" t="s">
        <v>422</v>
      </c>
    </row>
    <row r="121" spans="1:10" x14ac:dyDescent="0.25">
      <c r="A121" t="s">
        <v>423</v>
      </c>
    </row>
    <row r="123" spans="1:10" x14ac:dyDescent="0.25">
      <c r="A123" t="s">
        <v>424</v>
      </c>
    </row>
    <row r="124" spans="1:10" x14ac:dyDescent="0.25">
      <c r="A124" t="s">
        <v>71</v>
      </c>
    </row>
    <row r="125" spans="1:10" x14ac:dyDescent="0.25">
      <c r="A125" t="s">
        <v>71</v>
      </c>
      <c r="B125" t="s">
        <v>60</v>
      </c>
      <c r="C125" t="s">
        <v>61</v>
      </c>
      <c r="D125" t="s">
        <v>425</v>
      </c>
      <c r="E125" t="s">
        <v>426</v>
      </c>
      <c r="F125" t="s">
        <v>427</v>
      </c>
      <c r="G125" t="s">
        <v>428</v>
      </c>
    </row>
    <row r="126" spans="1:10" x14ac:dyDescent="0.25">
      <c r="A126" s="306" t="s">
        <v>280</v>
      </c>
      <c r="B126" s="306"/>
      <c r="C126" s="306">
        <v>0.6</v>
      </c>
      <c r="D126" s="306"/>
      <c r="E126" s="306"/>
      <c r="F126" s="307">
        <v>0</v>
      </c>
      <c r="G126" s="306" t="s">
        <v>311</v>
      </c>
      <c r="H126" s="306"/>
      <c r="I126" s="306"/>
      <c r="J126" s="306"/>
    </row>
    <row r="127" spans="1:10" x14ac:dyDescent="0.25">
      <c r="A127" s="306" t="s">
        <v>281</v>
      </c>
      <c r="B127" s="306"/>
      <c r="C127" s="306">
        <v>0.3</v>
      </c>
      <c r="D127" s="306"/>
      <c r="E127" s="306"/>
      <c r="F127" s="307">
        <v>0</v>
      </c>
      <c r="G127" s="306" t="s">
        <v>312</v>
      </c>
      <c r="H127" s="306"/>
      <c r="I127" s="306"/>
      <c r="J127" s="306"/>
    </row>
    <row r="128" spans="1:10" x14ac:dyDescent="0.25">
      <c r="A128" s="306" t="s">
        <v>279</v>
      </c>
      <c r="B128" s="306"/>
      <c r="C128" s="306">
        <v>0.1</v>
      </c>
      <c r="D128" s="306"/>
      <c r="E128" s="306"/>
      <c r="F128" s="307">
        <v>0</v>
      </c>
      <c r="G128" s="306" t="s">
        <v>313</v>
      </c>
      <c r="H128" s="306"/>
      <c r="I128" s="306"/>
      <c r="J128" s="306"/>
    </row>
    <row r="129" spans="1:10" x14ac:dyDescent="0.25">
      <c r="A129" s="306" t="s">
        <v>282</v>
      </c>
      <c r="B129" s="306"/>
      <c r="C129" s="306">
        <v>6.2040000000000003E-3</v>
      </c>
      <c r="D129" s="306"/>
      <c r="E129" s="306"/>
      <c r="F129" s="307">
        <v>0</v>
      </c>
      <c r="G129" s="306" t="s">
        <v>314</v>
      </c>
      <c r="H129" s="306"/>
      <c r="I129" s="306"/>
      <c r="J129" s="306"/>
    </row>
    <row r="130" spans="1:10" x14ac:dyDescent="0.25">
      <c r="A130" s="306" t="s">
        <v>283</v>
      </c>
      <c r="B130" s="306"/>
      <c r="C130" s="306">
        <v>3.7000000000000002E-3</v>
      </c>
      <c r="D130" s="306"/>
      <c r="E130" s="306"/>
      <c r="F130" s="307">
        <v>0</v>
      </c>
      <c r="G130" s="306" t="s">
        <v>315</v>
      </c>
      <c r="H130" s="306"/>
      <c r="I130" s="306"/>
      <c r="J130" s="306"/>
    </row>
    <row r="131" spans="1:10" x14ac:dyDescent="0.25">
      <c r="A131" s="306" t="s">
        <v>284</v>
      </c>
      <c r="B131" s="306"/>
      <c r="C131" s="306">
        <v>3.3E-3</v>
      </c>
      <c r="D131" s="306"/>
      <c r="E131" s="306"/>
      <c r="F131" s="307">
        <v>0</v>
      </c>
      <c r="G131" s="306" t="s">
        <v>316</v>
      </c>
      <c r="H131" s="306"/>
      <c r="I131" s="306"/>
      <c r="J131" s="306"/>
    </row>
    <row r="132" spans="1:10" x14ac:dyDescent="0.25">
      <c r="A132" s="306" t="s">
        <v>285</v>
      </c>
      <c r="B132" s="306"/>
      <c r="C132" s="306">
        <v>2.6329999999999999E-2</v>
      </c>
      <c r="D132" s="306"/>
      <c r="E132" s="306"/>
      <c r="F132" s="307">
        <v>0</v>
      </c>
      <c r="G132" s="306" t="s">
        <v>317</v>
      </c>
      <c r="H132" s="306"/>
      <c r="I132" s="306"/>
      <c r="J132" s="306"/>
    </row>
    <row r="133" spans="1:10" x14ac:dyDescent="0.25">
      <c r="A133" s="306" t="s">
        <v>286</v>
      </c>
      <c r="B133" s="306"/>
      <c r="C133" s="306">
        <v>0.85730499999999998</v>
      </c>
      <c r="D133" s="306"/>
      <c r="E133" s="306"/>
      <c r="F133" s="307">
        <v>0</v>
      </c>
      <c r="G133" s="306" t="s">
        <v>476</v>
      </c>
      <c r="H133" s="306"/>
      <c r="I133" s="306"/>
      <c r="J133" s="306"/>
    </row>
    <row r="134" spans="1:10" x14ac:dyDescent="0.25">
      <c r="A134" s="306" t="s">
        <v>287</v>
      </c>
      <c r="B134" s="306"/>
      <c r="C134" s="306">
        <v>1.64E-3</v>
      </c>
      <c r="D134" s="306"/>
      <c r="E134" s="306"/>
      <c r="F134" s="307">
        <v>0</v>
      </c>
      <c r="G134" s="306" t="s">
        <v>477</v>
      </c>
      <c r="H134" s="306"/>
      <c r="I134" s="306"/>
      <c r="J134" s="306"/>
    </row>
    <row r="135" spans="1:10" x14ac:dyDescent="0.25">
      <c r="A135" s="306" t="s">
        <v>288</v>
      </c>
      <c r="B135" s="306"/>
      <c r="C135" s="306">
        <v>1.7800000000000001E-3</v>
      </c>
      <c r="D135" s="306"/>
      <c r="E135" s="306"/>
      <c r="F135" s="307">
        <v>0</v>
      </c>
      <c r="G135" s="306" t="s">
        <v>320</v>
      </c>
      <c r="H135" s="306"/>
      <c r="I135" s="306"/>
      <c r="J135" s="306"/>
    </row>
    <row r="136" spans="1:10" x14ac:dyDescent="0.25">
      <c r="A136" s="306" t="s">
        <v>503</v>
      </c>
      <c r="B136" s="306"/>
      <c r="C136" s="306">
        <v>2.3759999999999997E-4</v>
      </c>
      <c r="D136" s="306"/>
      <c r="E136" s="306"/>
      <c r="F136" s="307">
        <v>0</v>
      </c>
      <c r="G136" s="306" t="s">
        <v>527</v>
      </c>
      <c r="H136" s="306"/>
      <c r="I136" s="306"/>
      <c r="J136" s="306"/>
    </row>
    <row r="137" spans="1:10" x14ac:dyDescent="0.25">
      <c r="A137" s="306" t="s">
        <v>504</v>
      </c>
      <c r="B137" s="306"/>
      <c r="C137" s="306">
        <v>1.7820000000000002E-3</v>
      </c>
      <c r="D137" s="306"/>
      <c r="E137" s="306"/>
      <c r="F137" s="307">
        <v>0</v>
      </c>
      <c r="G137" s="306" t="s">
        <v>528</v>
      </c>
      <c r="H137" s="306"/>
      <c r="I137" s="306"/>
      <c r="J137" s="306"/>
    </row>
    <row r="138" spans="1:10" x14ac:dyDescent="0.25">
      <c r="A138" s="306" t="s">
        <v>505</v>
      </c>
      <c r="B138" s="306"/>
      <c r="C138" s="306">
        <v>2.5000000000000001E-3</v>
      </c>
      <c r="D138" s="306"/>
      <c r="E138" s="306"/>
      <c r="F138" s="307">
        <v>0</v>
      </c>
      <c r="G138" s="306" t="s">
        <v>529</v>
      </c>
      <c r="H138" s="306"/>
      <c r="I138" s="306"/>
      <c r="J138" s="306"/>
    </row>
    <row r="139" spans="1:10" x14ac:dyDescent="0.25">
      <c r="A139" s="306" t="s">
        <v>506</v>
      </c>
      <c r="B139" s="306"/>
      <c r="C139" s="306">
        <v>1.9220899999999999E-4</v>
      </c>
      <c r="D139" s="306"/>
      <c r="E139" s="306"/>
      <c r="F139" s="307">
        <v>0</v>
      </c>
      <c r="G139" s="306" t="s">
        <v>558</v>
      </c>
      <c r="H139" s="306"/>
      <c r="I139" s="306"/>
      <c r="J139" s="306"/>
    </row>
    <row r="140" spans="1:10" x14ac:dyDescent="0.25">
      <c r="A140" s="306" t="s">
        <v>507</v>
      </c>
      <c r="B140" s="306"/>
      <c r="C140" s="306">
        <v>2.2380500000000001E-3</v>
      </c>
      <c r="D140" s="306"/>
      <c r="E140" s="306"/>
      <c r="F140" s="307">
        <v>0</v>
      </c>
      <c r="G140" s="306" t="s">
        <v>531</v>
      </c>
      <c r="H140" s="306"/>
      <c r="I140" s="306"/>
      <c r="J140" s="306"/>
    </row>
    <row r="141" spans="1:10" x14ac:dyDescent="0.25">
      <c r="A141" s="306" t="s">
        <v>508</v>
      </c>
      <c r="B141" s="306"/>
      <c r="C141" s="306">
        <v>8.3000000000000001E-4</v>
      </c>
      <c r="D141" s="306"/>
      <c r="E141" s="306"/>
      <c r="F141" s="307">
        <v>0</v>
      </c>
      <c r="G141" s="306" t="s">
        <v>559</v>
      </c>
      <c r="H141" s="306"/>
      <c r="I141" s="306"/>
      <c r="J141" s="306"/>
    </row>
    <row r="142" spans="1:10" x14ac:dyDescent="0.25">
      <c r="A142" s="306" t="s">
        <v>509</v>
      </c>
      <c r="B142" s="306"/>
      <c r="C142" s="306">
        <v>2.6066700000000002E-4</v>
      </c>
      <c r="D142" s="306"/>
      <c r="E142" s="306"/>
      <c r="F142" s="307">
        <v>0</v>
      </c>
      <c r="G142" s="306" t="s">
        <v>533</v>
      </c>
      <c r="H142" s="306"/>
      <c r="I142" s="306"/>
      <c r="J142" s="306"/>
    </row>
    <row r="143" spans="1:10" x14ac:dyDescent="0.25">
      <c r="A143" s="306" t="s">
        <v>510</v>
      </c>
      <c r="B143" s="306"/>
      <c r="C143" s="306">
        <v>4.2128000000000001E-4</v>
      </c>
      <c r="D143" s="306"/>
      <c r="E143" s="306"/>
      <c r="F143" s="307">
        <v>0</v>
      </c>
      <c r="G143" s="306" t="s">
        <v>534</v>
      </c>
      <c r="H143" s="306"/>
      <c r="I143" s="306"/>
      <c r="J143" s="306"/>
    </row>
    <row r="144" spans="1:10" x14ac:dyDescent="0.25">
      <c r="A144" s="306" t="s">
        <v>291</v>
      </c>
      <c r="B144" s="306"/>
      <c r="C144" s="306">
        <v>9.9473684210526301E-3</v>
      </c>
      <c r="D144" s="306"/>
      <c r="E144" s="306"/>
      <c r="F144" s="307">
        <v>0</v>
      </c>
      <c r="G144" s="306" t="s">
        <v>321</v>
      </c>
      <c r="H144" s="306"/>
      <c r="I144" s="306"/>
      <c r="J144" s="306"/>
    </row>
    <row r="145" spans="1:10" x14ac:dyDescent="0.25">
      <c r="A145" s="306" t="s">
        <v>290</v>
      </c>
      <c r="B145" s="306"/>
      <c r="C145" s="306">
        <v>8.0000000000000002E-3</v>
      </c>
      <c r="D145" s="306"/>
      <c r="E145" s="306"/>
      <c r="F145" s="307">
        <v>0</v>
      </c>
      <c r="G145" s="306" t="s">
        <v>322</v>
      </c>
      <c r="H145" s="306"/>
      <c r="I145" s="306"/>
      <c r="J145" s="306"/>
    </row>
    <row r="146" spans="1:10" x14ac:dyDescent="0.25">
      <c r="A146" s="306" t="s">
        <v>289</v>
      </c>
      <c r="B146" s="306"/>
      <c r="C146" s="306">
        <v>7.0000000000000001E-3</v>
      </c>
      <c r="D146" s="306"/>
      <c r="E146" s="306"/>
      <c r="F146" s="307">
        <v>0</v>
      </c>
      <c r="G146" s="306" t="s">
        <v>323</v>
      </c>
      <c r="H146" s="306"/>
      <c r="I146" s="306"/>
      <c r="J146" s="306"/>
    </row>
    <row r="147" spans="1:10" x14ac:dyDescent="0.25">
      <c r="A147" s="306" t="s">
        <v>292</v>
      </c>
      <c r="B147" s="306"/>
      <c r="C147" s="306">
        <v>6.5185000000000007E-2</v>
      </c>
      <c r="D147" s="306"/>
      <c r="E147" s="306"/>
      <c r="F147" s="307">
        <v>0</v>
      </c>
      <c r="G147" s="306" t="s">
        <v>324</v>
      </c>
      <c r="H147" s="306"/>
      <c r="I147" s="306"/>
      <c r="J147" s="306"/>
    </row>
    <row r="148" spans="1:10" x14ac:dyDescent="0.25">
      <c r="A148" s="306" t="s">
        <v>301</v>
      </c>
      <c r="B148" s="306"/>
      <c r="C148" s="306">
        <v>0.77246500000000007</v>
      </c>
      <c r="D148" s="306"/>
      <c r="E148" s="306"/>
      <c r="F148" s="307">
        <v>0</v>
      </c>
      <c r="G148" s="306" t="s">
        <v>325</v>
      </c>
      <c r="H148" s="306"/>
      <c r="I148" s="306"/>
      <c r="J148" s="306"/>
    </row>
    <row r="149" spans="1:10" x14ac:dyDescent="0.25">
      <c r="A149" s="306" t="s">
        <v>302</v>
      </c>
      <c r="B149" s="306"/>
      <c r="C149" s="306">
        <v>5.5149999999999999E-3</v>
      </c>
      <c r="D149" s="306"/>
      <c r="E149" s="306"/>
      <c r="F149" s="307">
        <v>0</v>
      </c>
      <c r="G149" s="306" t="s">
        <v>326</v>
      </c>
      <c r="H149" s="306"/>
      <c r="I149" s="306"/>
      <c r="J149" s="306"/>
    </row>
    <row r="150" spans="1:10" x14ac:dyDescent="0.25">
      <c r="A150" s="306" t="s">
        <v>303</v>
      </c>
      <c r="B150" s="306"/>
      <c r="C150" s="306">
        <v>3.3900000000000002E-3</v>
      </c>
      <c r="D150" s="306"/>
      <c r="E150" s="306"/>
      <c r="F150" s="307">
        <v>0</v>
      </c>
      <c r="G150" s="306" t="s">
        <v>327</v>
      </c>
      <c r="H150" s="306"/>
      <c r="I150" s="306"/>
      <c r="J150" s="306"/>
    </row>
    <row r="151" spans="1:10" x14ac:dyDescent="0.25">
      <c r="A151" s="306" t="s">
        <v>511</v>
      </c>
      <c r="B151" s="306"/>
      <c r="C151" s="306">
        <v>5.04E-4</v>
      </c>
      <c r="D151" s="306"/>
      <c r="E151" s="306"/>
      <c r="F151" s="307">
        <v>0</v>
      </c>
      <c r="G151" s="306" t="s">
        <v>535</v>
      </c>
      <c r="H151" s="306"/>
      <c r="I151" s="306"/>
      <c r="J151" s="306"/>
    </row>
    <row r="152" spans="1:10" x14ac:dyDescent="0.25">
      <c r="A152" s="306" t="s">
        <v>512</v>
      </c>
      <c r="B152" s="306"/>
      <c r="C152" s="306">
        <v>3.7800000000000004E-3</v>
      </c>
      <c r="D152" s="306"/>
      <c r="E152" s="306"/>
      <c r="F152" s="307">
        <v>0</v>
      </c>
      <c r="G152" s="306" t="s">
        <v>536</v>
      </c>
      <c r="H152" s="306"/>
      <c r="I152" s="306"/>
      <c r="J152" s="306"/>
    </row>
    <row r="153" spans="1:10" x14ac:dyDescent="0.25">
      <c r="A153" s="306" t="s">
        <v>513</v>
      </c>
      <c r="B153" s="306"/>
      <c r="C153" s="306">
        <v>2.5000000000000001E-3</v>
      </c>
      <c r="D153" s="306"/>
      <c r="E153" s="306"/>
      <c r="F153" s="307">
        <v>0</v>
      </c>
      <c r="G153" s="306" t="s">
        <v>537</v>
      </c>
      <c r="H153" s="306"/>
      <c r="I153" s="306"/>
      <c r="J153" s="306"/>
    </row>
    <row r="154" spans="1:10" x14ac:dyDescent="0.25">
      <c r="A154" s="306" t="s">
        <v>514</v>
      </c>
      <c r="B154" s="306"/>
      <c r="C154" s="306">
        <v>4.7585050000000005E-4</v>
      </c>
      <c r="D154" s="306"/>
      <c r="E154" s="306"/>
      <c r="F154" s="307">
        <v>0</v>
      </c>
      <c r="G154" s="306" t="s">
        <v>538</v>
      </c>
      <c r="H154" s="306"/>
      <c r="I154" s="306"/>
      <c r="J154" s="306"/>
    </row>
    <row r="155" spans="1:10" x14ac:dyDescent="0.25">
      <c r="A155" s="306" t="s">
        <v>515</v>
      </c>
      <c r="B155" s="306"/>
      <c r="C155" s="306">
        <v>5.5407250000000007E-3</v>
      </c>
      <c r="D155" s="306"/>
      <c r="E155" s="306"/>
      <c r="F155" s="307">
        <v>0</v>
      </c>
      <c r="G155" s="306" t="s">
        <v>539</v>
      </c>
      <c r="H155" s="306"/>
      <c r="I155" s="306"/>
      <c r="J155" s="306"/>
    </row>
    <row r="156" spans="1:10" x14ac:dyDescent="0.25">
      <c r="A156" s="306" t="s">
        <v>516</v>
      </c>
      <c r="B156" s="306"/>
      <c r="C156" s="306">
        <v>8.3000000000000001E-4</v>
      </c>
      <c r="D156" s="306"/>
      <c r="E156" s="306"/>
      <c r="F156" s="307">
        <v>0</v>
      </c>
      <c r="G156" s="306" t="s">
        <v>540</v>
      </c>
      <c r="H156" s="306"/>
      <c r="I156" s="306"/>
      <c r="J156" s="306"/>
    </row>
    <row r="157" spans="1:10" x14ac:dyDescent="0.25">
      <c r="A157" s="306" t="s">
        <v>517</v>
      </c>
      <c r="B157" s="306"/>
      <c r="C157" s="306">
        <v>6.4533150000000014E-4</v>
      </c>
      <c r="D157" s="306"/>
      <c r="E157" s="306"/>
      <c r="F157" s="307">
        <v>0</v>
      </c>
      <c r="G157" s="306" t="s">
        <v>541</v>
      </c>
      <c r="H157" s="306"/>
      <c r="I157" s="306"/>
      <c r="J157" s="306"/>
    </row>
    <row r="158" spans="1:10" x14ac:dyDescent="0.25">
      <c r="A158" s="306" t="s">
        <v>518</v>
      </c>
      <c r="B158" s="306"/>
      <c r="C158" s="306">
        <v>1.0429600000000001E-3</v>
      </c>
      <c r="D158" s="306"/>
      <c r="E158" s="306"/>
      <c r="F158" s="307">
        <v>0</v>
      </c>
      <c r="G158" s="306" t="s">
        <v>542</v>
      </c>
      <c r="H158" s="306"/>
      <c r="I158" s="306"/>
      <c r="J158" s="306"/>
    </row>
    <row r="159" spans="1:10" x14ac:dyDescent="0.25">
      <c r="A159" s="306" t="s">
        <v>293</v>
      </c>
      <c r="B159" s="306" t="s">
        <v>304</v>
      </c>
      <c r="C159" s="306">
        <v>7.7013473684210522E-3</v>
      </c>
      <c r="D159" s="306"/>
      <c r="E159" s="306"/>
      <c r="F159" s="307">
        <v>0</v>
      </c>
      <c r="G159" s="306" t="s">
        <v>328</v>
      </c>
      <c r="H159" s="306"/>
      <c r="I159" s="306"/>
      <c r="J159" s="306"/>
    </row>
    <row r="160" spans="1:10" x14ac:dyDescent="0.25">
      <c r="A160" s="306" t="s">
        <v>294</v>
      </c>
      <c r="B160" s="306" t="s">
        <v>305</v>
      </c>
      <c r="C160" s="306">
        <v>5.4200000000000003E-3</v>
      </c>
      <c r="D160" s="306"/>
      <c r="E160" s="306"/>
      <c r="F160" s="307">
        <v>0</v>
      </c>
      <c r="G160" s="306" t="s">
        <v>329</v>
      </c>
      <c r="H160" s="306"/>
      <c r="I160" s="306"/>
      <c r="J160" s="306"/>
    </row>
    <row r="161" spans="1:10" x14ac:dyDescent="0.25">
      <c r="A161" s="306" t="s">
        <v>295</v>
      </c>
      <c r="B161" s="306" t="s">
        <v>306</v>
      </c>
      <c r="C161" s="306">
        <v>4.7800000000000004E-3</v>
      </c>
      <c r="D161" s="306"/>
      <c r="E161" s="306"/>
      <c r="F161" s="307">
        <v>0</v>
      </c>
      <c r="G161" s="306" t="s">
        <v>330</v>
      </c>
      <c r="H161" s="306"/>
      <c r="I161" s="306"/>
      <c r="J161" s="306"/>
    </row>
    <row r="162" spans="1:10" x14ac:dyDescent="0.25">
      <c r="A162" s="306" t="s">
        <v>296</v>
      </c>
      <c r="B162" s="306" t="s">
        <v>307</v>
      </c>
      <c r="C162" s="306">
        <v>4.1872000000000006E-2</v>
      </c>
      <c r="D162" s="306"/>
      <c r="E162" s="306"/>
      <c r="F162" s="307">
        <v>0</v>
      </c>
      <c r="G162" s="306" t="s">
        <v>331</v>
      </c>
      <c r="H162" s="306"/>
      <c r="I162" s="306"/>
      <c r="J162" s="306"/>
    </row>
    <row r="163" spans="1:10" x14ac:dyDescent="0.25">
      <c r="A163" s="306" t="s">
        <v>297</v>
      </c>
      <c r="B163" s="306" t="s">
        <v>308</v>
      </c>
      <c r="C163" s="306">
        <v>0.82336900000000002</v>
      </c>
      <c r="D163" s="306"/>
      <c r="E163" s="306"/>
      <c r="F163" s="307">
        <v>0</v>
      </c>
      <c r="G163" s="306" t="s">
        <v>478</v>
      </c>
      <c r="H163" s="306"/>
      <c r="I163" s="306"/>
      <c r="J163" s="306"/>
    </row>
    <row r="164" spans="1:10" x14ac:dyDescent="0.25">
      <c r="A164" s="306" t="s">
        <v>298</v>
      </c>
      <c r="B164" s="306" t="s">
        <v>309</v>
      </c>
      <c r="C164" s="306">
        <v>3.1900000000000001E-3</v>
      </c>
      <c r="D164" s="306"/>
      <c r="E164" s="306"/>
      <c r="F164" s="307">
        <v>0</v>
      </c>
      <c r="G164" s="306" t="s">
        <v>479</v>
      </c>
      <c r="H164" s="306"/>
      <c r="I164" s="306"/>
      <c r="J164" s="306"/>
    </row>
    <row r="165" spans="1:10" x14ac:dyDescent="0.25">
      <c r="A165" s="306" t="s">
        <v>299</v>
      </c>
      <c r="B165" s="306" t="s">
        <v>310</v>
      </c>
      <c r="C165" s="306">
        <v>2.4239999999999999E-3</v>
      </c>
      <c r="D165" s="306"/>
      <c r="E165" s="306"/>
      <c r="F165" s="307">
        <v>0</v>
      </c>
      <c r="G165" s="306" t="s">
        <v>334</v>
      </c>
      <c r="H165" s="306"/>
      <c r="I165" s="306"/>
      <c r="J165" s="306"/>
    </row>
    <row r="166" spans="1:10" x14ac:dyDescent="0.25">
      <c r="A166" s="306" t="s">
        <v>496</v>
      </c>
      <c r="B166" s="306" t="s">
        <v>519</v>
      </c>
      <c r="C166" s="306">
        <v>3.4416000000000004E-4</v>
      </c>
      <c r="D166" s="306"/>
      <c r="E166" s="306"/>
      <c r="F166" s="307">
        <v>0</v>
      </c>
      <c r="G166" s="306" t="s">
        <v>543</v>
      </c>
      <c r="H166" s="306"/>
      <c r="I166" s="306"/>
      <c r="J166" s="306"/>
    </row>
    <row r="167" spans="1:10" x14ac:dyDescent="0.25">
      <c r="A167" s="306" t="s">
        <v>495</v>
      </c>
      <c r="B167" s="306" t="s">
        <v>520</v>
      </c>
      <c r="C167" s="306">
        <v>2.5812000000000005E-3</v>
      </c>
      <c r="D167" s="306"/>
      <c r="E167" s="306"/>
      <c r="F167" s="307">
        <v>0</v>
      </c>
      <c r="G167" s="306" t="s">
        <v>544</v>
      </c>
      <c r="H167" s="306"/>
      <c r="I167" s="306"/>
      <c r="J167" s="306"/>
    </row>
    <row r="168" spans="1:10" x14ac:dyDescent="0.25">
      <c r="A168" s="306" t="s">
        <v>497</v>
      </c>
      <c r="B168" s="306" t="s">
        <v>521</v>
      </c>
      <c r="C168" s="306">
        <v>2.5000000000000001E-3</v>
      </c>
      <c r="D168" s="306"/>
      <c r="E168" s="306"/>
      <c r="F168" s="307">
        <v>0</v>
      </c>
      <c r="G168" s="306" t="s">
        <v>545</v>
      </c>
      <c r="H168" s="306"/>
      <c r="I168" s="306"/>
      <c r="J168" s="306"/>
    </row>
    <row r="169" spans="1:10" x14ac:dyDescent="0.25">
      <c r="A169" s="306" t="s">
        <v>502</v>
      </c>
      <c r="B169" s="306" t="s">
        <v>522</v>
      </c>
      <c r="C169" s="306">
        <v>3.0566560000000004E-4</v>
      </c>
      <c r="D169" s="306"/>
      <c r="E169" s="306"/>
      <c r="F169" s="307">
        <v>0</v>
      </c>
      <c r="G169" s="306" t="s">
        <v>546</v>
      </c>
      <c r="H169" s="306"/>
      <c r="I169" s="306"/>
      <c r="J169" s="306"/>
    </row>
    <row r="170" spans="1:10" x14ac:dyDescent="0.25">
      <c r="A170" s="306" t="s">
        <v>498</v>
      </c>
      <c r="B170" s="306" t="s">
        <v>523</v>
      </c>
      <c r="C170" s="306">
        <v>3.5591200000000007E-3</v>
      </c>
      <c r="D170" s="306"/>
      <c r="E170" s="306"/>
      <c r="F170" s="307">
        <v>0</v>
      </c>
      <c r="G170" s="306" t="s">
        <v>547</v>
      </c>
      <c r="H170" s="306"/>
      <c r="I170" s="306"/>
      <c r="J170" s="306"/>
    </row>
    <row r="171" spans="1:10" x14ac:dyDescent="0.25">
      <c r="A171" s="306" t="s">
        <v>499</v>
      </c>
      <c r="B171" s="306" t="s">
        <v>524</v>
      </c>
      <c r="C171" s="306">
        <v>8.3000000000000001E-4</v>
      </c>
      <c r="D171" s="306"/>
      <c r="E171" s="306"/>
      <c r="F171" s="307">
        <v>0</v>
      </c>
      <c r="G171" s="306" t="s">
        <v>548</v>
      </c>
      <c r="H171" s="306"/>
      <c r="I171" s="306"/>
      <c r="J171" s="306"/>
    </row>
    <row r="172" spans="1:10" x14ac:dyDescent="0.25">
      <c r="A172" s="306" t="s">
        <v>500</v>
      </c>
      <c r="B172" s="306" t="s">
        <v>525</v>
      </c>
      <c r="C172" s="306">
        <v>4.1453280000000006E-4</v>
      </c>
      <c r="D172" s="306"/>
      <c r="E172" s="306"/>
      <c r="F172" s="307">
        <v>0</v>
      </c>
      <c r="G172" s="306" t="s">
        <v>549</v>
      </c>
      <c r="H172" s="306"/>
      <c r="I172" s="306"/>
      <c r="J172" s="306"/>
    </row>
    <row r="173" spans="1:10" x14ac:dyDescent="0.25">
      <c r="A173" s="306" t="s">
        <v>501</v>
      </c>
      <c r="B173" s="306" t="s">
        <v>526</v>
      </c>
      <c r="C173" s="306">
        <v>6.6995200000000013E-4</v>
      </c>
      <c r="D173" s="306"/>
      <c r="E173" s="306"/>
      <c r="F173" s="307">
        <v>0</v>
      </c>
      <c r="G173" s="306" t="s">
        <v>550</v>
      </c>
      <c r="H173" s="306"/>
      <c r="I173" s="306"/>
      <c r="J173" s="306"/>
    </row>
    <row r="174" spans="1:10" x14ac:dyDescent="0.25">
      <c r="A174" t="s">
        <v>95</v>
      </c>
      <c r="B174" s="306" t="s">
        <v>108</v>
      </c>
    </row>
    <row r="175" spans="1:10" x14ac:dyDescent="0.25">
      <c r="A175" t="s">
        <v>430</v>
      </c>
    </row>
    <row r="176" spans="1:10" x14ac:dyDescent="0.25">
      <c r="A176" s="302" t="s">
        <v>71</v>
      </c>
      <c r="B176" t="s">
        <v>243</v>
      </c>
      <c r="C176" t="s">
        <v>431</v>
      </c>
      <c r="D176" t="s">
        <v>79</v>
      </c>
      <c r="E176" t="s">
        <v>78</v>
      </c>
      <c r="F176" t="s">
        <v>64</v>
      </c>
      <c r="G176" t="s">
        <v>432</v>
      </c>
      <c r="H176" t="s">
        <v>427</v>
      </c>
      <c r="I176" t="s">
        <v>77</v>
      </c>
      <c r="J176" t="s">
        <v>433</v>
      </c>
    </row>
    <row r="177" spans="1:10" x14ac:dyDescent="0.25">
      <c r="A177" s="306"/>
      <c r="B177" s="306" t="s">
        <v>84</v>
      </c>
      <c r="C177" s="306"/>
      <c r="D177" s="306">
        <v>1.833</v>
      </c>
      <c r="E177" s="306">
        <v>1.833</v>
      </c>
      <c r="F177" s="306" t="s">
        <v>43</v>
      </c>
      <c r="G177" s="306" t="s">
        <v>100</v>
      </c>
      <c r="H177" s="307">
        <v>0</v>
      </c>
      <c r="I177" s="306" t="s">
        <v>556</v>
      </c>
      <c r="J177" s="306" t="s">
        <v>556</v>
      </c>
    </row>
    <row r="178" spans="1:10" x14ac:dyDescent="0.25">
      <c r="A178" t="s">
        <v>434</v>
      </c>
    </row>
    <row r="179" spans="1:10" x14ac:dyDescent="0.25">
      <c r="A179" s="302" t="s">
        <v>71</v>
      </c>
      <c r="B179" t="s">
        <v>243</v>
      </c>
      <c r="C179" t="s">
        <v>431</v>
      </c>
      <c r="D179" t="s">
        <v>79</v>
      </c>
      <c r="E179" t="s">
        <v>78</v>
      </c>
      <c r="F179" t="s">
        <v>64</v>
      </c>
      <c r="G179" t="s">
        <v>432</v>
      </c>
      <c r="H179" t="s">
        <v>427</v>
      </c>
      <c r="I179" t="s">
        <v>77</v>
      </c>
      <c r="J179" t="s">
        <v>433</v>
      </c>
    </row>
    <row r="180" spans="1:10" x14ac:dyDescent="0.25">
      <c r="A180" s="306"/>
      <c r="B180" s="306" t="s">
        <v>563</v>
      </c>
      <c r="C180" s="306"/>
      <c r="D180" s="306">
        <v>1</v>
      </c>
      <c r="E180" s="306">
        <v>1</v>
      </c>
      <c r="F180" s="306"/>
      <c r="G180" s="306"/>
      <c r="H180" s="307">
        <v>0</v>
      </c>
      <c r="I180" s="306" t="s">
        <v>83</v>
      </c>
      <c r="J180" s="306" t="s">
        <v>83</v>
      </c>
    </row>
    <row r="181" spans="1:10" x14ac:dyDescent="0.25">
      <c r="A181" s="306" t="s">
        <v>297</v>
      </c>
      <c r="B181" s="306" t="s">
        <v>84</v>
      </c>
      <c r="C181" s="306"/>
      <c r="D181" s="306">
        <v>0.82336900000000002</v>
      </c>
      <c r="E181" s="306">
        <v>1</v>
      </c>
      <c r="F181" s="306" t="s">
        <v>43</v>
      </c>
      <c r="G181" s="306"/>
      <c r="H181" s="307">
        <v>0</v>
      </c>
      <c r="I181" s="306" t="s">
        <v>85</v>
      </c>
      <c r="J181" s="306" t="s">
        <v>85</v>
      </c>
    </row>
    <row r="182" spans="1:10" x14ac:dyDescent="0.25">
      <c r="A182" s="306" t="s">
        <v>298</v>
      </c>
      <c r="B182" s="306" t="s">
        <v>86</v>
      </c>
      <c r="C182" s="306"/>
      <c r="D182" s="306">
        <v>3.1900000000000001E-3</v>
      </c>
      <c r="E182" s="306">
        <v>1</v>
      </c>
      <c r="F182" s="306" t="s">
        <v>43</v>
      </c>
      <c r="G182" s="306"/>
      <c r="H182" s="307">
        <v>0</v>
      </c>
      <c r="I182" s="306" t="s">
        <v>85</v>
      </c>
      <c r="J182" s="306" t="s">
        <v>85</v>
      </c>
    </row>
    <row r="183" spans="1:10" x14ac:dyDescent="0.25">
      <c r="A183" s="306" t="s">
        <v>297</v>
      </c>
      <c r="B183" s="306" t="s">
        <v>87</v>
      </c>
      <c r="C183" s="306"/>
      <c r="D183" s="306">
        <v>0.82336900000000002</v>
      </c>
      <c r="E183" s="306">
        <v>1</v>
      </c>
      <c r="F183" s="306" t="s">
        <v>43</v>
      </c>
      <c r="G183" s="306"/>
      <c r="H183" s="307">
        <v>0</v>
      </c>
      <c r="I183" s="306" t="s">
        <v>85</v>
      </c>
      <c r="J183" s="306" t="s">
        <v>85</v>
      </c>
    </row>
    <row r="184" spans="1:10" x14ac:dyDescent="0.25">
      <c r="A184" s="306" t="s">
        <v>299</v>
      </c>
      <c r="B184" s="306" t="s">
        <v>88</v>
      </c>
      <c r="C184" s="306"/>
      <c r="D184" s="306">
        <v>2.4239999999999999E-3</v>
      </c>
      <c r="E184" s="306">
        <v>1</v>
      </c>
      <c r="F184" s="306" t="s">
        <v>43</v>
      </c>
      <c r="G184" s="306"/>
      <c r="H184" s="307">
        <v>0</v>
      </c>
      <c r="I184" s="306" t="s">
        <v>85</v>
      </c>
      <c r="J184" s="306" t="s">
        <v>85</v>
      </c>
    </row>
    <row r="185" spans="1:10" x14ac:dyDescent="0.25">
      <c r="A185" s="306" t="s">
        <v>293</v>
      </c>
      <c r="B185" s="306" t="s">
        <v>89</v>
      </c>
      <c r="C185" s="306"/>
      <c r="D185" s="306">
        <v>7.7013473684210522E-3</v>
      </c>
      <c r="E185" s="306">
        <v>1</v>
      </c>
      <c r="F185" s="306" t="s">
        <v>43</v>
      </c>
      <c r="G185" s="306"/>
      <c r="H185" s="307">
        <v>0</v>
      </c>
      <c r="I185" s="306" t="s">
        <v>85</v>
      </c>
      <c r="J185" s="306" t="s">
        <v>85</v>
      </c>
    </row>
    <row r="186" spans="1:10" x14ac:dyDescent="0.25">
      <c r="A186" s="306" t="s">
        <v>294</v>
      </c>
      <c r="B186" s="306" t="s">
        <v>90</v>
      </c>
      <c r="C186" s="306"/>
      <c r="D186" s="306">
        <v>5.4200000000000003E-3</v>
      </c>
      <c r="E186" s="306">
        <v>1</v>
      </c>
      <c r="F186" s="306" t="s">
        <v>43</v>
      </c>
      <c r="G186" s="306"/>
      <c r="H186" s="307">
        <v>0</v>
      </c>
      <c r="I186" s="306" t="s">
        <v>85</v>
      </c>
      <c r="J186" s="306" t="s">
        <v>85</v>
      </c>
    </row>
    <row r="187" spans="1:10" x14ac:dyDescent="0.25">
      <c r="A187" s="306" t="s">
        <v>295</v>
      </c>
      <c r="B187" s="306" t="s">
        <v>91</v>
      </c>
      <c r="C187" s="306"/>
      <c r="D187" s="306">
        <v>4.7800000000000004E-3</v>
      </c>
      <c r="E187" s="306">
        <v>1</v>
      </c>
      <c r="F187" s="306" t="s">
        <v>43</v>
      </c>
      <c r="G187" s="306"/>
      <c r="H187" s="307">
        <v>0</v>
      </c>
      <c r="I187" s="306" t="s">
        <v>85</v>
      </c>
      <c r="J187" s="306" t="s">
        <v>85</v>
      </c>
    </row>
    <row r="188" spans="1:10" x14ac:dyDescent="0.25">
      <c r="A188" s="306" t="s">
        <v>496</v>
      </c>
      <c r="B188" s="306" t="s">
        <v>554</v>
      </c>
      <c r="C188" s="306"/>
      <c r="D188" s="306">
        <v>3.4416000000000004E-4</v>
      </c>
      <c r="E188" s="306">
        <v>1</v>
      </c>
      <c r="F188" s="306" t="s">
        <v>43</v>
      </c>
      <c r="G188" s="306"/>
      <c r="H188" s="307">
        <v>0</v>
      </c>
      <c r="I188" s="306" t="s">
        <v>85</v>
      </c>
      <c r="J188" s="306" t="s">
        <v>85</v>
      </c>
    </row>
    <row r="189" spans="1:10" x14ac:dyDescent="0.25">
      <c r="A189" s="306" t="s">
        <v>495</v>
      </c>
      <c r="B189" s="306" t="s">
        <v>555</v>
      </c>
      <c r="C189" s="306"/>
      <c r="D189" s="306">
        <v>2.5812000000000005E-3</v>
      </c>
      <c r="E189" s="306">
        <v>1</v>
      </c>
      <c r="F189" s="306" t="s">
        <v>43</v>
      </c>
      <c r="G189" s="306"/>
      <c r="H189" s="307">
        <v>0</v>
      </c>
      <c r="I189" s="306" t="s">
        <v>85</v>
      </c>
      <c r="J189" s="306" t="s">
        <v>85</v>
      </c>
    </row>
    <row r="190" spans="1:10" x14ac:dyDescent="0.25">
      <c r="A190" s="306" t="s">
        <v>497</v>
      </c>
      <c r="B190" s="306" t="s">
        <v>553</v>
      </c>
      <c r="C190" s="306"/>
      <c r="D190" s="306">
        <v>2.5000000000000001E-3</v>
      </c>
      <c r="E190" s="306">
        <v>1</v>
      </c>
      <c r="F190" s="306" t="s">
        <v>43</v>
      </c>
      <c r="G190" s="306"/>
      <c r="H190" s="307">
        <v>0</v>
      </c>
      <c r="I190" s="306" t="s">
        <v>85</v>
      </c>
      <c r="J190" s="306" t="s">
        <v>85</v>
      </c>
    </row>
    <row r="191" spans="1:10" x14ac:dyDescent="0.25">
      <c r="A191" s="306" t="s">
        <v>502</v>
      </c>
      <c r="B191" s="306" t="s">
        <v>551</v>
      </c>
      <c r="C191" s="306"/>
      <c r="D191" s="306">
        <v>3.0566560000000004E-4</v>
      </c>
      <c r="E191" s="306">
        <v>1</v>
      </c>
      <c r="F191" s="306" t="s">
        <v>43</v>
      </c>
      <c r="G191" s="306"/>
      <c r="H191" s="307">
        <v>0</v>
      </c>
      <c r="I191" s="306" t="s">
        <v>85</v>
      </c>
      <c r="J191" s="306" t="s">
        <v>85</v>
      </c>
    </row>
    <row r="192" spans="1:10" x14ac:dyDescent="0.25">
      <c r="A192" s="306" t="s">
        <v>498</v>
      </c>
      <c r="B192" s="306" t="s">
        <v>560</v>
      </c>
      <c r="C192" s="306"/>
      <c r="D192" s="306">
        <v>3.5591200000000007E-3</v>
      </c>
      <c r="E192" s="306">
        <v>1</v>
      </c>
      <c r="F192" s="306" t="s">
        <v>43</v>
      </c>
      <c r="G192" s="306"/>
      <c r="H192" s="307">
        <v>0</v>
      </c>
      <c r="I192" s="306" t="s">
        <v>85</v>
      </c>
      <c r="J192" s="306" t="s">
        <v>85</v>
      </c>
    </row>
    <row r="193" spans="1:10" x14ac:dyDescent="0.25">
      <c r="A193" s="306" t="s">
        <v>499</v>
      </c>
      <c r="B193" s="306" t="s">
        <v>552</v>
      </c>
      <c r="C193" s="306"/>
      <c r="D193" s="306">
        <v>8.3000000000000001E-4</v>
      </c>
      <c r="E193" s="306">
        <v>1</v>
      </c>
      <c r="F193" s="306" t="s">
        <v>43</v>
      </c>
      <c r="G193" s="306"/>
      <c r="H193" s="307">
        <v>0</v>
      </c>
      <c r="I193" s="306" t="s">
        <v>85</v>
      </c>
      <c r="J193" s="306" t="s">
        <v>85</v>
      </c>
    </row>
    <row r="194" spans="1:10" x14ac:dyDescent="0.25">
      <c r="A194" s="306" t="s">
        <v>500</v>
      </c>
      <c r="B194" s="306" t="s">
        <v>561</v>
      </c>
      <c r="C194" s="306"/>
      <c r="D194" s="306">
        <v>4.1453280000000006E-4</v>
      </c>
      <c r="E194" s="306">
        <v>1</v>
      </c>
      <c r="F194" s="306" t="s">
        <v>43</v>
      </c>
      <c r="G194" s="306"/>
      <c r="H194" s="307">
        <v>0</v>
      </c>
      <c r="I194" s="306" t="s">
        <v>85</v>
      </c>
      <c r="J194" s="306" t="s">
        <v>85</v>
      </c>
    </row>
    <row r="195" spans="1:10" x14ac:dyDescent="0.25">
      <c r="A195" s="306" t="s">
        <v>501</v>
      </c>
      <c r="B195" s="306" t="s">
        <v>562</v>
      </c>
      <c r="C195" s="306"/>
      <c r="D195" s="306">
        <v>6.6995200000000013E-4</v>
      </c>
      <c r="E195" s="306">
        <v>1</v>
      </c>
      <c r="F195" s="306" t="s">
        <v>43</v>
      </c>
      <c r="G195" s="306"/>
      <c r="H195" s="307">
        <v>0</v>
      </c>
      <c r="I195" s="306" t="s">
        <v>85</v>
      </c>
      <c r="J195" s="306" t="s">
        <v>85</v>
      </c>
    </row>
    <row r="196" spans="1:10" x14ac:dyDescent="0.25">
      <c r="A196" t="s">
        <v>433</v>
      </c>
    </row>
    <row r="198" spans="1:10" x14ac:dyDescent="0.25">
      <c r="A198" t="s">
        <v>435</v>
      </c>
    </row>
    <row r="199" spans="1:10" x14ac:dyDescent="0.25">
      <c r="A199" s="302" t="s">
        <v>71</v>
      </c>
      <c r="B199" t="s">
        <v>243</v>
      </c>
      <c r="C199" t="s">
        <v>436</v>
      </c>
      <c r="D199" t="s">
        <v>79</v>
      </c>
      <c r="E199" t="s">
        <v>437</v>
      </c>
      <c r="F199" t="s">
        <v>64</v>
      </c>
      <c r="G199" t="s">
        <v>438</v>
      </c>
      <c r="H199" t="s">
        <v>439</v>
      </c>
      <c r="I199" t="s">
        <v>64</v>
      </c>
    </row>
    <row r="200" spans="1:10" x14ac:dyDescent="0.25">
      <c r="A200" t="s">
        <v>440</v>
      </c>
    </row>
    <row r="201" spans="1:10" x14ac:dyDescent="0.25">
      <c r="A201" s="302" t="s">
        <v>71</v>
      </c>
      <c r="B201" t="s">
        <v>441</v>
      </c>
      <c r="C201" t="s">
        <v>442</v>
      </c>
      <c r="D201" t="s">
        <v>64</v>
      </c>
      <c r="E201" s="302" t="s">
        <v>443</v>
      </c>
      <c r="F201" t="s">
        <v>64</v>
      </c>
      <c r="G201" t="s">
        <v>438</v>
      </c>
      <c r="H201" t="s">
        <v>439</v>
      </c>
      <c r="I201" t="s">
        <v>64</v>
      </c>
    </row>
    <row r="202" spans="1:10" x14ac:dyDescent="0.25">
      <c r="A202" t="s">
        <v>444</v>
      </c>
    </row>
    <row r="203" spans="1:10" x14ac:dyDescent="0.25">
      <c r="A203" s="302" t="s">
        <v>71</v>
      </c>
      <c r="B203" t="s">
        <v>445</v>
      </c>
      <c r="C203" t="s">
        <v>442</v>
      </c>
      <c r="D203" t="s">
        <v>64</v>
      </c>
      <c r="E203" t="s">
        <v>446</v>
      </c>
      <c r="F203" t="s">
        <v>64</v>
      </c>
      <c r="G203" t="s">
        <v>438</v>
      </c>
      <c r="H203" t="s">
        <v>439</v>
      </c>
      <c r="I203" t="s">
        <v>64</v>
      </c>
    </row>
    <row r="204" spans="1:10" x14ac:dyDescent="0.25">
      <c r="A204" t="s">
        <v>447</v>
      </c>
    </row>
    <row r="205" spans="1:10" x14ac:dyDescent="0.25">
      <c r="A205" t="s">
        <v>448</v>
      </c>
      <c r="B205">
        <v>1</v>
      </c>
    </row>
    <row r="206" spans="1:10" x14ac:dyDescent="0.25">
      <c r="A206" t="s">
        <v>356</v>
      </c>
      <c r="B206">
        <v>2012</v>
      </c>
    </row>
    <row r="207" spans="1:10" x14ac:dyDescent="0.25">
      <c r="A207" t="s">
        <v>95</v>
      </c>
      <c r="B207" t="s">
        <v>429</v>
      </c>
    </row>
    <row r="208" spans="1:10" x14ac:dyDescent="0.25">
      <c r="A208" t="s">
        <v>433</v>
      </c>
    </row>
    <row r="210" spans="1:10" x14ac:dyDescent="0.25">
      <c r="A210" t="s">
        <v>449</v>
      </c>
    </row>
    <row r="211" spans="1:10" x14ac:dyDescent="0.25">
      <c r="A211" t="s">
        <v>243</v>
      </c>
      <c r="B211" t="s">
        <v>431</v>
      </c>
      <c r="C211" t="s">
        <v>450</v>
      </c>
      <c r="D211" t="s">
        <v>64</v>
      </c>
      <c r="E211" t="s">
        <v>427</v>
      </c>
      <c r="F211" t="s">
        <v>77</v>
      </c>
      <c r="G211" t="s">
        <v>451</v>
      </c>
      <c r="H211" t="s">
        <v>64</v>
      </c>
      <c r="I211" t="s">
        <v>427</v>
      </c>
      <c r="J211" t="s">
        <v>77</v>
      </c>
    </row>
    <row r="212" spans="1:10" x14ac:dyDescent="0.25">
      <c r="A212" t="s">
        <v>452</v>
      </c>
      <c r="B212" t="s">
        <v>453</v>
      </c>
      <c r="C212">
        <v>0</v>
      </c>
      <c r="D212" t="s">
        <v>454</v>
      </c>
      <c r="E212" s="305">
        <v>0</v>
      </c>
      <c r="F212" t="s">
        <v>455</v>
      </c>
      <c r="G212">
        <v>0</v>
      </c>
      <c r="H212" t="s">
        <v>454</v>
      </c>
      <c r="I212" s="305">
        <v>0</v>
      </c>
      <c r="J212" t="s">
        <v>455</v>
      </c>
    </row>
    <row r="213" spans="1:10" x14ac:dyDescent="0.25">
      <c r="A213" t="s">
        <v>456</v>
      </c>
      <c r="B213" t="s">
        <v>453</v>
      </c>
      <c r="C213">
        <v>0</v>
      </c>
      <c r="D213" t="s">
        <v>454</v>
      </c>
      <c r="E213" s="305">
        <v>0</v>
      </c>
      <c r="F213" t="s">
        <v>455</v>
      </c>
      <c r="G213">
        <v>0</v>
      </c>
      <c r="H213" t="s">
        <v>454</v>
      </c>
      <c r="I213" s="305">
        <v>0</v>
      </c>
      <c r="J213" t="s">
        <v>455</v>
      </c>
    </row>
    <row r="214" spans="1:10" x14ac:dyDescent="0.25">
      <c r="A214" t="s">
        <v>457</v>
      </c>
      <c r="B214" t="s">
        <v>453</v>
      </c>
      <c r="C214">
        <v>0</v>
      </c>
      <c r="D214" t="s">
        <v>454</v>
      </c>
      <c r="E214" s="305">
        <v>0</v>
      </c>
      <c r="F214" t="s">
        <v>455</v>
      </c>
      <c r="G214">
        <v>0</v>
      </c>
      <c r="H214" t="s">
        <v>454</v>
      </c>
      <c r="I214" s="305">
        <v>0</v>
      </c>
      <c r="J214" t="s">
        <v>455</v>
      </c>
    </row>
    <row r="215" spans="1:10" x14ac:dyDescent="0.25">
      <c r="A215" t="s">
        <v>458</v>
      </c>
      <c r="B215" t="s">
        <v>453</v>
      </c>
      <c r="C215">
        <v>0</v>
      </c>
      <c r="D215" t="s">
        <v>454</v>
      </c>
      <c r="E215" s="305">
        <v>0</v>
      </c>
      <c r="F215" t="s">
        <v>455</v>
      </c>
      <c r="G215">
        <v>0</v>
      </c>
      <c r="H215" t="s">
        <v>454</v>
      </c>
      <c r="I215" s="305">
        <v>0</v>
      </c>
      <c r="J215" t="s">
        <v>455</v>
      </c>
    </row>
    <row r="216" spans="1:10" x14ac:dyDescent="0.25">
      <c r="A216" t="s">
        <v>459</v>
      </c>
      <c r="B216" t="s">
        <v>453</v>
      </c>
      <c r="C216">
        <v>0</v>
      </c>
      <c r="D216" t="s">
        <v>454</v>
      </c>
      <c r="E216" s="305">
        <v>0</v>
      </c>
      <c r="F216" t="s">
        <v>455</v>
      </c>
      <c r="G216">
        <v>0</v>
      </c>
      <c r="H216" t="s">
        <v>454</v>
      </c>
      <c r="I216" s="305">
        <v>0</v>
      </c>
      <c r="J216" t="s">
        <v>455</v>
      </c>
    </row>
    <row r="217" spans="1:10" x14ac:dyDescent="0.25">
      <c r="A217" t="s">
        <v>460</v>
      </c>
    </row>
    <row r="218" spans="1:10" x14ac:dyDescent="0.25">
      <c r="A218" t="s">
        <v>243</v>
      </c>
      <c r="B218" t="s">
        <v>431</v>
      </c>
      <c r="C218" t="s">
        <v>450</v>
      </c>
      <c r="D218" t="s">
        <v>64</v>
      </c>
      <c r="E218" t="s">
        <v>427</v>
      </c>
      <c r="F218" t="s">
        <v>77</v>
      </c>
      <c r="G218" t="s">
        <v>451</v>
      </c>
      <c r="H218" t="s">
        <v>64</v>
      </c>
      <c r="I218" t="s">
        <v>427</v>
      </c>
      <c r="J218" t="s">
        <v>77</v>
      </c>
    </row>
    <row r="219" spans="1:10" x14ac:dyDescent="0.25">
      <c r="A219" t="s">
        <v>461</v>
      </c>
      <c r="B219" t="s">
        <v>462</v>
      </c>
      <c r="C219">
        <v>0</v>
      </c>
      <c r="D219" t="s">
        <v>463</v>
      </c>
      <c r="E219" s="305">
        <v>0</v>
      </c>
      <c r="F219" t="s">
        <v>455</v>
      </c>
      <c r="G219">
        <v>0</v>
      </c>
      <c r="H219" t="s">
        <v>463</v>
      </c>
      <c r="I219" s="305">
        <v>0</v>
      </c>
      <c r="J219" t="s">
        <v>455</v>
      </c>
    </row>
    <row r="220" spans="1:10" x14ac:dyDescent="0.25">
      <c r="A220" t="s">
        <v>464</v>
      </c>
      <c r="B220" t="s">
        <v>462</v>
      </c>
      <c r="C220">
        <v>0</v>
      </c>
      <c r="D220" t="s">
        <v>463</v>
      </c>
      <c r="E220" s="305">
        <v>0</v>
      </c>
      <c r="F220" t="s">
        <v>455</v>
      </c>
      <c r="G220">
        <v>0</v>
      </c>
      <c r="H220" t="s">
        <v>463</v>
      </c>
      <c r="I220" s="305">
        <v>0</v>
      </c>
      <c r="J220" t="s">
        <v>455</v>
      </c>
    </row>
    <row r="221" spans="1:10" x14ac:dyDescent="0.25">
      <c r="A221" t="s">
        <v>465</v>
      </c>
      <c r="B221" t="s">
        <v>453</v>
      </c>
      <c r="C221">
        <v>0</v>
      </c>
      <c r="D221" t="s">
        <v>454</v>
      </c>
      <c r="E221" s="305">
        <v>0</v>
      </c>
      <c r="F221" t="s">
        <v>455</v>
      </c>
      <c r="G221">
        <v>0</v>
      </c>
      <c r="H221" t="s">
        <v>454</v>
      </c>
      <c r="I221" s="305">
        <v>0</v>
      </c>
      <c r="J221" t="s">
        <v>455</v>
      </c>
    </row>
    <row r="222" spans="1:10" x14ac:dyDescent="0.25">
      <c r="A222" t="s">
        <v>466</v>
      </c>
    </row>
    <row r="223" spans="1:10" x14ac:dyDescent="0.25">
      <c r="A223" t="s">
        <v>243</v>
      </c>
      <c r="B223" t="s">
        <v>431</v>
      </c>
      <c r="C223" t="s">
        <v>450</v>
      </c>
      <c r="D223" t="s">
        <v>64</v>
      </c>
      <c r="E223" t="s">
        <v>427</v>
      </c>
      <c r="F223" t="s">
        <v>77</v>
      </c>
      <c r="G223" t="s">
        <v>451</v>
      </c>
      <c r="H223" t="s">
        <v>64</v>
      </c>
      <c r="I223" t="s">
        <v>427</v>
      </c>
      <c r="J223" t="s">
        <v>77</v>
      </c>
    </row>
    <row r="224" spans="1:10" x14ac:dyDescent="0.25">
      <c r="A224" t="s">
        <v>467</v>
      </c>
      <c r="B224" t="s">
        <v>453</v>
      </c>
      <c r="C224">
        <v>0</v>
      </c>
      <c r="D224" t="s">
        <v>454</v>
      </c>
      <c r="E224" s="305">
        <v>0</v>
      </c>
      <c r="F224" t="s">
        <v>455</v>
      </c>
      <c r="G224">
        <v>0</v>
      </c>
      <c r="H224" t="s">
        <v>454</v>
      </c>
      <c r="I224" s="305">
        <v>0</v>
      </c>
      <c r="J224" t="s">
        <v>455</v>
      </c>
    </row>
    <row r="225" spans="1:10" x14ac:dyDescent="0.25">
      <c r="A225" t="s">
        <v>468</v>
      </c>
      <c r="B225" t="s">
        <v>453</v>
      </c>
      <c r="C225">
        <v>0</v>
      </c>
      <c r="D225" t="s">
        <v>454</v>
      </c>
      <c r="E225" s="305">
        <v>0</v>
      </c>
      <c r="F225" t="s">
        <v>455</v>
      </c>
      <c r="G225">
        <v>0</v>
      </c>
      <c r="H225" t="s">
        <v>454</v>
      </c>
      <c r="I225" s="305">
        <v>0</v>
      </c>
      <c r="J225" t="s">
        <v>455</v>
      </c>
    </row>
    <row r="226" spans="1:10" x14ac:dyDescent="0.25">
      <c r="A226" t="s">
        <v>469</v>
      </c>
      <c r="B226" t="s">
        <v>453</v>
      </c>
      <c r="C226">
        <v>0</v>
      </c>
      <c r="D226" t="s">
        <v>454</v>
      </c>
      <c r="E226" s="305">
        <v>0</v>
      </c>
      <c r="F226" t="s">
        <v>455</v>
      </c>
      <c r="G226">
        <v>0</v>
      </c>
      <c r="H226" t="s">
        <v>454</v>
      </c>
      <c r="I226" s="305">
        <v>0</v>
      </c>
      <c r="J226" t="s">
        <v>455</v>
      </c>
    </row>
    <row r="227" spans="1:10" x14ac:dyDescent="0.25">
      <c r="A227" t="s">
        <v>470</v>
      </c>
      <c r="B227" t="s">
        <v>453</v>
      </c>
      <c r="C227">
        <v>0</v>
      </c>
      <c r="D227" t="s">
        <v>454</v>
      </c>
      <c r="E227" s="305">
        <v>0</v>
      </c>
      <c r="F227" t="s">
        <v>455</v>
      </c>
      <c r="G227">
        <v>0</v>
      </c>
      <c r="H227" t="s">
        <v>454</v>
      </c>
      <c r="I227" s="305">
        <v>0</v>
      </c>
      <c r="J227" t="s">
        <v>455</v>
      </c>
    </row>
    <row r="228" spans="1:10" x14ac:dyDescent="0.25">
      <c r="A228" t="s">
        <v>471</v>
      </c>
      <c r="B228" t="s">
        <v>453</v>
      </c>
      <c r="C228">
        <v>0</v>
      </c>
      <c r="D228" t="s">
        <v>454</v>
      </c>
      <c r="E228" s="305">
        <v>0</v>
      </c>
      <c r="F228" t="s">
        <v>455</v>
      </c>
      <c r="G228">
        <v>0</v>
      </c>
      <c r="H228" t="s">
        <v>454</v>
      </c>
      <c r="I228" s="305">
        <v>0</v>
      </c>
      <c r="J228" t="s">
        <v>455</v>
      </c>
    </row>
    <row r="229" spans="1:10" x14ac:dyDescent="0.25">
      <c r="A229" t="s">
        <v>472</v>
      </c>
      <c r="B229" t="s">
        <v>453</v>
      </c>
      <c r="C229">
        <v>0</v>
      </c>
      <c r="D229" t="s">
        <v>454</v>
      </c>
      <c r="E229" s="305">
        <v>0</v>
      </c>
      <c r="F229" t="s">
        <v>455</v>
      </c>
      <c r="G229">
        <v>0</v>
      </c>
      <c r="H229" t="s">
        <v>454</v>
      </c>
      <c r="I229" s="305">
        <v>0</v>
      </c>
      <c r="J229" t="s">
        <v>455</v>
      </c>
    </row>
    <row r="230" spans="1:10" x14ac:dyDescent="0.25">
      <c r="A230" t="s">
        <v>473</v>
      </c>
      <c r="B230" t="s">
        <v>453</v>
      </c>
      <c r="C230">
        <v>0</v>
      </c>
      <c r="D230" t="s">
        <v>454</v>
      </c>
      <c r="E230" s="305">
        <v>0</v>
      </c>
      <c r="F230" t="s">
        <v>455</v>
      </c>
      <c r="G230">
        <v>0</v>
      </c>
      <c r="H230" t="s">
        <v>454</v>
      </c>
      <c r="I230" s="305">
        <v>0</v>
      </c>
      <c r="J230" t="s">
        <v>455</v>
      </c>
    </row>
    <row r="231" spans="1:10" x14ac:dyDescent="0.25">
      <c r="A231" t="s">
        <v>474</v>
      </c>
      <c r="B231" t="s">
        <v>453</v>
      </c>
      <c r="C231">
        <v>0</v>
      </c>
      <c r="D231" t="s">
        <v>454</v>
      </c>
      <c r="E231" s="305">
        <v>0</v>
      </c>
      <c r="F231" t="s">
        <v>455</v>
      </c>
      <c r="G231">
        <v>0</v>
      </c>
      <c r="H231" t="s">
        <v>454</v>
      </c>
      <c r="I231" s="305">
        <v>0</v>
      </c>
      <c r="J231" t="s">
        <v>455</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AxSourceItemID xmlns="c75d1172-787a-498f-aaff-e17d79596d1f" xsi:nil="true"/>
    <AxSourceListID xmlns="c75d1172-787a-498f-aaff-e17d79596d1f"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D70AAE039293724F8AD42E6A8BC592EA" ma:contentTypeVersion="3" ma:contentTypeDescription="Create a new document." ma:contentTypeScope="" ma:versionID="716dea4250aa73b1152ffb2f32abe0ba">
  <xsd:schema xmlns:xsd="http://www.w3.org/2001/XMLSchema" xmlns:xs="http://www.w3.org/2001/XMLSchema" xmlns:p="http://schemas.microsoft.com/office/2006/metadata/properties" xmlns:ns2="c75d1172-787a-498f-aaff-e17d79596d1f" targetNamespace="http://schemas.microsoft.com/office/2006/metadata/properties" ma:root="true" ma:fieldsID="2212dc19c5546420a3c9fcfcdc43fdfa" ns2:_="">
    <xsd:import namespace="c75d1172-787a-498f-aaff-e17d79596d1f"/>
    <xsd:element name="properties">
      <xsd:complexType>
        <xsd:sequence>
          <xsd:element name="documentManagement">
            <xsd:complexType>
              <xsd:all>
                <xsd:element ref="ns2:AxSourceListID" minOccurs="0"/>
                <xsd:element ref="ns2:AxSourceItem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75d1172-787a-498f-aaff-e17d79596d1f" elementFormDefault="qualified">
    <xsd:import namespace="http://schemas.microsoft.com/office/2006/documentManagement/types"/>
    <xsd:import namespace="http://schemas.microsoft.com/office/infopath/2007/PartnerControls"/>
    <xsd:element name="AxSourceListID" ma:index="8" nillable="true" ma:displayName="AxSourceListID" ma:hidden="true" ma:internalName="AxSourceListID">
      <xsd:simpleType>
        <xsd:restriction base="dms:Unknown"/>
      </xsd:simpleType>
    </xsd:element>
    <xsd:element name="AxSourceItemID" ma:index="9" nillable="true" ma:displayName="AxSourceItemID" ma:hidden="true" ma:internalName="AxSourceItemID">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ma:readOnly="tru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C4ACF84-227C-438E-A07B-2526E7669B9C}">
  <ds:schemaRefs>
    <ds:schemaRef ds:uri="http://purl.org/dc/elements/1.1/"/>
    <ds:schemaRef ds:uri="http://schemas.microsoft.com/office/2006/metadata/properties"/>
    <ds:schemaRef ds:uri="http://schemas.microsoft.com/office/infopath/2007/PartnerControls"/>
    <ds:schemaRef ds:uri="http://schemas.microsoft.com/office/2006/documentManagement/types"/>
    <ds:schemaRef ds:uri="http://purl.org/dc/terms/"/>
    <ds:schemaRef ds:uri="http://purl.org/dc/dcmitype/"/>
    <ds:schemaRef ds:uri="c75d1172-787a-498f-aaff-e17d79596d1f"/>
    <ds:schemaRef ds:uri="http://schemas.openxmlformats.org/package/2006/metadata/core-properties"/>
    <ds:schemaRef ds:uri="http://www.w3.org/XML/1998/namespace"/>
  </ds:schemaRefs>
</ds:datastoreItem>
</file>

<file path=customXml/itemProps2.xml><?xml version="1.0" encoding="utf-8"?>
<ds:datastoreItem xmlns:ds="http://schemas.openxmlformats.org/officeDocument/2006/customXml" ds:itemID="{AB9CE992-2F7B-416E-8449-B12AEDA56BC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75d1172-787a-498f-aaff-e17d79596d1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3F9E232-45A3-4538-BA1E-D932868CAA4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10</vt:i4>
      </vt:variant>
    </vt:vector>
  </HeadingPairs>
  <TitlesOfParts>
    <vt:vector size="10" baseType="lpstr">
      <vt:lpstr>Info</vt:lpstr>
      <vt:lpstr>Data Summary</vt:lpstr>
      <vt:lpstr>PS</vt:lpstr>
      <vt:lpstr>Reference Source Info</vt:lpstr>
      <vt:lpstr>DQI</vt:lpstr>
      <vt:lpstr>Emission_Factors</vt:lpstr>
      <vt:lpstr>Conversions</vt:lpstr>
      <vt:lpstr>Assumptions</vt:lpstr>
      <vt:lpstr>GaBi 6 Import</vt:lpstr>
      <vt:lpstr>Chart</vt:lpstr>
    </vt:vector>
  </TitlesOfParts>
  <Company>U.S. Dept. Of Energy, NETL</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Greg Schivley</dc:creator>
  <cp:lastModifiedBy>Gregory A. Cooney</cp:lastModifiedBy>
  <cp:lastPrinted>2013-03-05T15:04:00Z</cp:lastPrinted>
  <dcterms:created xsi:type="dcterms:W3CDTF">2013-03-05T14:15:47Z</dcterms:created>
  <dcterms:modified xsi:type="dcterms:W3CDTF">2013-09-23T15:58:26Z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0x010100D70AAE039293724F8AD42E6A8BC592EA</vt:lpwstr>
  </property>
</Properties>
</file>