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9126"/>
  <workbookPr defaultThemeVersion="166925"/>
  <mc:AlternateContent xmlns:mc="http://schemas.openxmlformats.org/markup-compatibility/2006">
    <mc:Choice Requires="x15">
      <x15ac:absPath xmlns:x15ac="http://schemas.microsoft.com/office/spreadsheetml/2010/11/ac" url="http://prod75-share2/sites/SEA/Collaborative workspace/LCA/2300.203.006/2018 NG unit processes/Ready to submit to NETL/"/>
    </mc:Choice>
  </mc:AlternateContent>
  <xr:revisionPtr revIDLastSave="0" documentId="10_ncr:100000_{F6261A85-FEC6-4FC3-A901-D5F8C714A94D}" xr6:coauthVersionLast="31" xr6:coauthVersionMax="31" xr10:uidLastSave="{00000000-0000-0000-0000-000000000000}"/>
  <bookViews>
    <workbookView xWindow="0" yWindow="0" windowWidth="13875" windowHeight="9300" activeTab="2" xr2:uid="{8737184C-CEC0-4DC4-A674-9D92245EFF60}"/>
  </bookViews>
  <sheets>
    <sheet name="Info" sheetId="1" r:id="rId1"/>
    <sheet name="Data Summary" sheetId="2" r:id="rId2"/>
    <sheet name="PS" sheetId="3" r:id="rId3"/>
    <sheet name="Reference Source Info" sheetId="4" r:id="rId4"/>
    <sheet name="DQI" sheetId="5" r:id="rId5"/>
    <sheet name="Example Calculations Sheet" sheetId="6" r:id="rId6"/>
    <sheet name="Conversions" sheetId="7" r:id="rId7"/>
    <sheet name="Assumptions" sheetId="8" r:id="rId8"/>
    <sheet name="Chart" sheetId="10" r:id="rId9"/>
  </sheets>
  <definedNames>
    <definedName name="RiskIsInput" hidden="1">FALSE</definedName>
  </definedNames>
  <calcPr calcId="17901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22" i="5" l="1"/>
  <c r="D52" i="2"/>
  <c r="E39" i="2"/>
  <c r="C58" i="2" l="1"/>
  <c r="G40" i="2"/>
  <c r="G38" i="2"/>
  <c r="G24" i="2"/>
  <c r="G25" i="2"/>
  <c r="G26" i="2"/>
  <c r="G27" i="2"/>
  <c r="G28" i="2"/>
  <c r="G29" i="2"/>
  <c r="G30" i="2"/>
  <c r="G31" i="2"/>
  <c r="G32" i="2"/>
  <c r="G33" i="2"/>
  <c r="G34" i="2"/>
  <c r="G35" i="2"/>
  <c r="G36" i="2"/>
  <c r="G37" i="2"/>
  <c r="G23" i="2"/>
  <c r="F40" i="2"/>
  <c r="F24" i="2"/>
  <c r="F25" i="2"/>
  <c r="F26" i="2"/>
  <c r="F27" i="2"/>
  <c r="F28" i="2"/>
  <c r="F29" i="2"/>
  <c r="F30" i="2"/>
  <c r="F31" i="2"/>
  <c r="F32" i="2"/>
  <c r="F33" i="2"/>
  <c r="F34" i="2"/>
  <c r="F35" i="2"/>
  <c r="F36" i="2"/>
  <c r="F37" i="2"/>
  <c r="F23" i="2"/>
  <c r="E40" i="2"/>
  <c r="E24" i="2"/>
  <c r="E25" i="2"/>
  <c r="E26" i="2"/>
  <c r="E27" i="2"/>
  <c r="E28" i="2"/>
  <c r="E29" i="2"/>
  <c r="E30" i="2"/>
  <c r="E31" i="2"/>
  <c r="E32" i="2"/>
  <c r="E33" i="2"/>
  <c r="E34" i="2"/>
  <c r="E35" i="2"/>
  <c r="E36" i="2"/>
  <c r="E37" i="2"/>
  <c r="E38" i="2"/>
  <c r="E23" i="2"/>
  <c r="K16" i="5"/>
  <c r="K17" i="5"/>
  <c r="K18" i="5"/>
  <c r="K19" i="5"/>
  <c r="K20" i="5"/>
  <c r="J16" i="5"/>
  <c r="J17" i="5"/>
  <c r="J18" i="5"/>
  <c r="J19" i="5"/>
  <c r="J20" i="5"/>
  <c r="I17" i="5"/>
  <c r="I18" i="5"/>
  <c r="I19" i="5"/>
  <c r="I20" i="5"/>
  <c r="I16" i="5"/>
  <c r="C20" i="5"/>
  <c r="C5" i="5"/>
  <c r="C6" i="5"/>
  <c r="C7" i="5"/>
  <c r="C8" i="5"/>
  <c r="C9" i="5"/>
  <c r="C10" i="5"/>
  <c r="C11" i="5"/>
  <c r="C12" i="5"/>
  <c r="C13" i="5"/>
  <c r="C14" i="5"/>
  <c r="C15" i="5"/>
  <c r="C16" i="5"/>
  <c r="C17" i="5"/>
  <c r="C18" i="5"/>
  <c r="C19" i="5"/>
  <c r="C4" i="5"/>
  <c r="O68" i="2" l="1"/>
  <c r="O69" i="2"/>
  <c r="O70" i="2"/>
  <c r="O71" i="2"/>
  <c r="O72" i="2"/>
  <c r="O73" i="2"/>
  <c r="O74" i="2"/>
  <c r="O75" i="2"/>
  <c r="O76" i="2"/>
  <c r="O77" i="2"/>
  <c r="O67" i="2"/>
  <c r="B51" i="2"/>
  <c r="B31" i="2"/>
  <c r="B30" i="2"/>
  <c r="B29" i="2"/>
  <c r="B33" i="3" l="1"/>
  <c r="B34" i="3" s="1"/>
  <c r="B35" i="3" s="1"/>
  <c r="B36" i="3" s="1"/>
  <c r="B37" i="3" s="1"/>
  <c r="B38" i="3" s="1"/>
  <c r="B39" i="3" s="1"/>
  <c r="B40" i="3" s="1"/>
  <c r="B41" i="3" s="1"/>
  <c r="B42" i="3" s="1"/>
  <c r="B43" i="3" s="1"/>
  <c r="B44" i="3" s="1"/>
  <c r="B45" i="3" s="1"/>
  <c r="B46" i="3" s="1"/>
  <c r="B47" i="3" s="1"/>
  <c r="B48" i="3" s="1"/>
  <c r="B49" i="3" s="1"/>
  <c r="B50" i="3" s="1"/>
  <c r="B51" i="3" s="1"/>
  <c r="B52" i="3" s="1"/>
  <c r="B53" i="3" s="1"/>
  <c r="B54" i="3" s="1"/>
  <c r="B55" i="3" s="1"/>
  <c r="B56" i="3" s="1"/>
  <c r="B57" i="3" s="1"/>
  <c r="K15" i="5"/>
  <c r="J15" i="5"/>
  <c r="I15" i="5"/>
  <c r="K14" i="5"/>
  <c r="J14" i="5"/>
  <c r="I14" i="5"/>
  <c r="K13" i="5"/>
  <c r="J13" i="5"/>
  <c r="I13" i="5"/>
  <c r="K12" i="5"/>
  <c r="J12" i="5"/>
  <c r="I12" i="5"/>
  <c r="K11" i="5"/>
  <c r="J11" i="5"/>
  <c r="I11" i="5"/>
  <c r="K10" i="5"/>
  <c r="J10" i="5"/>
  <c r="I10" i="5"/>
  <c r="K9" i="5"/>
  <c r="J9" i="5"/>
  <c r="I9" i="5"/>
  <c r="K8" i="5"/>
  <c r="J8" i="5"/>
  <c r="I8" i="5"/>
  <c r="K7" i="5"/>
  <c r="J7" i="5"/>
  <c r="I7" i="5"/>
  <c r="K6" i="5"/>
  <c r="J6" i="5"/>
  <c r="I6" i="5"/>
  <c r="K5" i="5"/>
  <c r="J5" i="5"/>
  <c r="I5" i="5"/>
  <c r="K4" i="5"/>
  <c r="J4" i="5"/>
  <c r="I4" i="5"/>
  <c r="F67" i="2"/>
  <c r="F68" i="2"/>
  <c r="F69" i="2"/>
  <c r="F70" i="2"/>
  <c r="F71" i="2"/>
  <c r="F72" i="2"/>
  <c r="F73" i="2"/>
  <c r="F74" i="2"/>
  <c r="F75" i="2"/>
  <c r="F76" i="2"/>
  <c r="F77" i="2"/>
  <c r="F66" i="2"/>
  <c r="H68" i="2"/>
  <c r="H69" i="2"/>
  <c r="H71" i="2"/>
  <c r="H72" i="2"/>
  <c r="H73" i="2"/>
  <c r="H74" i="2"/>
  <c r="H75" i="2"/>
  <c r="H76" i="2"/>
  <c r="H77" i="2"/>
  <c r="H67" i="2"/>
  <c r="H70" i="2"/>
  <c r="H58" i="2"/>
  <c r="B52" i="2"/>
  <c r="B41" i="2"/>
  <c r="B43" i="2"/>
  <c r="B44" i="2"/>
  <c r="B48" i="2"/>
  <c r="B42" i="2"/>
  <c r="B47" i="2"/>
  <c r="B46" i="2"/>
  <c r="B45" i="2"/>
  <c r="B50" i="2"/>
  <c r="B49" i="2"/>
  <c r="CF5" i="3"/>
  <c r="CC5" i="3"/>
  <c r="BZ5" i="3"/>
  <c r="BW5" i="3"/>
  <c r="BT5" i="3"/>
  <c r="BQ5" i="3"/>
  <c r="BN5" i="3"/>
  <c r="BK5" i="3"/>
  <c r="BH5" i="3"/>
  <c r="BE5" i="3"/>
  <c r="BB5" i="3"/>
  <c r="AY5" i="3"/>
  <c r="AV5" i="3"/>
  <c r="AS5" i="3"/>
  <c r="AP5" i="3"/>
  <c r="AM5" i="3"/>
  <c r="AJ5" i="3"/>
  <c r="AG5" i="3"/>
  <c r="AD5" i="3"/>
  <c r="AA5" i="3"/>
  <c r="X5" i="3"/>
  <c r="U5" i="3"/>
  <c r="R5" i="3"/>
  <c r="O5" i="3"/>
  <c r="L5" i="3"/>
  <c r="I5" i="3"/>
  <c r="F5" i="3"/>
  <c r="A8" i="3"/>
  <c r="A9" i="3" s="1"/>
  <c r="H4" i="3"/>
  <c r="G4" i="3"/>
  <c r="F4" i="3"/>
  <c r="C5" i="3" s="1"/>
  <c r="D5" i="3" s="1"/>
  <c r="K28" i="3"/>
  <c r="K4" i="3" s="1"/>
  <c r="J28" i="3"/>
  <c r="J4" i="3" s="1"/>
  <c r="I28" i="3"/>
  <c r="I4" i="3" s="1"/>
  <c r="B28" i="2"/>
  <c r="B27" i="2"/>
  <c r="B26" i="2"/>
  <c r="B25" i="2"/>
  <c r="B24" i="2"/>
  <c r="B23" i="2"/>
  <c r="B39" i="2"/>
  <c r="B38" i="2"/>
  <c r="B40" i="2"/>
  <c r="N5" i="2"/>
  <c r="IK2" i="4"/>
  <c r="IJ2" i="4"/>
  <c r="II2" i="4"/>
  <c r="IH2" i="4"/>
  <c r="IG2" i="4"/>
  <c r="IF2" i="4"/>
  <c r="IE2" i="4"/>
  <c r="ID2" i="4"/>
  <c r="IC2" i="4"/>
  <c r="IB2" i="4"/>
  <c r="IA2" i="4"/>
  <c r="HZ2" i="4"/>
  <c r="HY2" i="4"/>
  <c r="HX2" i="4"/>
  <c r="HW2" i="4"/>
  <c r="HV2" i="4"/>
  <c r="HU2" i="4"/>
  <c r="HT2" i="4"/>
  <c r="HS2" i="4"/>
  <c r="HR2" i="4"/>
  <c r="HQ2" i="4"/>
  <c r="HP2" i="4"/>
  <c r="HO2" i="4"/>
  <c r="HN2" i="4"/>
  <c r="HM2" i="4"/>
  <c r="HL2" i="4"/>
  <c r="HK2" i="4"/>
  <c r="HJ2" i="4"/>
  <c r="HI2" i="4"/>
  <c r="HH2" i="4"/>
  <c r="HG2" i="4"/>
  <c r="HF2" i="4"/>
  <c r="HE2" i="4"/>
  <c r="HD2" i="4"/>
  <c r="HC2" i="4"/>
  <c r="HB2" i="4"/>
  <c r="HA2" i="4"/>
  <c r="GZ2" i="4"/>
  <c r="GY2" i="4"/>
  <c r="GX2" i="4"/>
  <c r="GW2" i="4"/>
  <c r="GV2" i="4"/>
  <c r="GU2" i="4"/>
  <c r="GT2" i="4"/>
  <c r="GS2" i="4"/>
  <c r="GR2" i="4"/>
  <c r="GQ2" i="4"/>
  <c r="GP2" i="4"/>
  <c r="GO2" i="4"/>
  <c r="GN2" i="4"/>
  <c r="GM2" i="4"/>
  <c r="GL2" i="4"/>
  <c r="GK2" i="4"/>
  <c r="GJ2" i="4"/>
  <c r="GI2" i="4"/>
  <c r="GH2" i="4"/>
  <c r="GG2" i="4"/>
  <c r="GF2" i="4"/>
  <c r="GE2" i="4"/>
  <c r="GD2" i="4"/>
  <c r="GC2" i="4"/>
  <c r="GB2" i="4"/>
  <c r="GA2" i="4"/>
  <c r="FZ2" i="4"/>
  <c r="FY2" i="4"/>
  <c r="FX2" i="4"/>
  <c r="FW2" i="4"/>
  <c r="FV2" i="4"/>
  <c r="FU2" i="4"/>
  <c r="FT2" i="4"/>
  <c r="FS2" i="4"/>
  <c r="FR2" i="4"/>
  <c r="FQ2" i="4"/>
  <c r="FP2" i="4"/>
  <c r="FO2" i="4"/>
  <c r="FN2" i="4"/>
  <c r="FM2" i="4"/>
  <c r="FL2" i="4"/>
  <c r="FK2" i="4"/>
  <c r="FJ2" i="4"/>
  <c r="FI2" i="4"/>
  <c r="FH2" i="4"/>
  <c r="FG2" i="4"/>
  <c r="FF2" i="4"/>
  <c r="FE2" i="4"/>
  <c r="FD2" i="4"/>
  <c r="FC2" i="4"/>
  <c r="FB2" i="4"/>
  <c r="FA2" i="4"/>
  <c r="EZ2" i="4"/>
  <c r="EY2" i="4"/>
  <c r="EX2" i="4"/>
  <c r="EW2" i="4"/>
  <c r="EV2" i="4"/>
  <c r="EU2" i="4"/>
  <c r="ET2" i="4"/>
  <c r="ES2" i="4"/>
  <c r="ER2" i="4"/>
  <c r="EQ2" i="4"/>
  <c r="EP2" i="4"/>
  <c r="EO2" i="4"/>
  <c r="EN2" i="4"/>
  <c r="EM2" i="4"/>
  <c r="EL2" i="4"/>
  <c r="EK2" i="4"/>
  <c r="EJ2" i="4"/>
  <c r="EI2" i="4"/>
  <c r="EH2" i="4"/>
  <c r="EG2" i="4"/>
  <c r="EF2" i="4"/>
  <c r="EE2" i="4"/>
  <c r="ED2" i="4"/>
  <c r="EC2" i="4"/>
  <c r="EB2" i="4"/>
  <c r="EA2" i="4"/>
  <c r="DZ2" i="4"/>
  <c r="DY2" i="4"/>
  <c r="DX2" i="4"/>
  <c r="DW2" i="4"/>
  <c r="DV2" i="4"/>
  <c r="DU2" i="4"/>
  <c r="DT2" i="4"/>
  <c r="DS2" i="4"/>
  <c r="DR2" i="4"/>
  <c r="DQ2" i="4"/>
  <c r="DP2" i="4"/>
  <c r="DO2" i="4"/>
  <c r="DN2" i="4"/>
  <c r="DM2" i="4"/>
  <c r="DL2" i="4"/>
  <c r="DK2" i="4"/>
  <c r="DJ2" i="4"/>
  <c r="DI2" i="4"/>
  <c r="DH2" i="4"/>
  <c r="DG2" i="4"/>
  <c r="DF2" i="4"/>
  <c r="DE2" i="4"/>
  <c r="DD2" i="4"/>
  <c r="DC2" i="4"/>
  <c r="DB2" i="4"/>
  <c r="DA2" i="4"/>
  <c r="CZ2" i="4"/>
  <c r="CY2" i="4"/>
  <c r="CX2" i="4"/>
  <c r="CW2" i="4"/>
  <c r="CV2" i="4"/>
  <c r="CU2" i="4"/>
  <c r="CT2" i="4"/>
  <c r="CS2" i="4"/>
  <c r="CR2" i="4"/>
  <c r="CQ2" i="4"/>
  <c r="CP2" i="4"/>
  <c r="CO2" i="4"/>
  <c r="CN2" i="4"/>
  <c r="CM2" i="4"/>
  <c r="CL2" i="4"/>
  <c r="CK2" i="4"/>
  <c r="CJ2" i="4"/>
  <c r="CI2" i="4"/>
  <c r="CH2" i="4"/>
  <c r="CG2" i="4"/>
  <c r="CF2" i="4"/>
  <c r="CE2" i="4"/>
  <c r="CD2" i="4"/>
  <c r="CC2" i="4"/>
  <c r="CB2" i="4"/>
  <c r="CA2" i="4"/>
  <c r="BZ2" i="4"/>
  <c r="BY2" i="4"/>
  <c r="BX2" i="4"/>
  <c r="BW2" i="4"/>
  <c r="BV2" i="4"/>
  <c r="BU2" i="4"/>
  <c r="BT2" i="4"/>
  <c r="BS2" i="4"/>
  <c r="BR2" i="4"/>
  <c r="BQ2" i="4"/>
  <c r="BP2" i="4"/>
  <c r="BO2" i="4"/>
  <c r="BN2" i="4"/>
  <c r="BM2" i="4"/>
  <c r="BL2" i="4"/>
  <c r="BK2" i="4"/>
  <c r="BJ2" i="4"/>
  <c r="BI2" i="4"/>
  <c r="BH2" i="4"/>
  <c r="BG2" i="4"/>
  <c r="BF2" i="4"/>
  <c r="BE2" i="4"/>
  <c r="BD2" i="4"/>
  <c r="BC2" i="4"/>
  <c r="BB2" i="4"/>
  <c r="BA2" i="4"/>
  <c r="AZ2" i="4"/>
  <c r="AY2" i="4"/>
  <c r="AX2" i="4"/>
  <c r="AW2" i="4"/>
  <c r="AV2" i="4"/>
  <c r="AU2" i="4"/>
  <c r="AT2" i="4"/>
  <c r="AS2" i="4"/>
  <c r="AR2" i="4"/>
  <c r="AQ2" i="4"/>
  <c r="AP2" i="4"/>
  <c r="AO2" i="4"/>
  <c r="AN2" i="4"/>
  <c r="AM2" i="4"/>
  <c r="AL2" i="4"/>
  <c r="AK2" i="4"/>
  <c r="I78" i="2"/>
  <c r="H78" i="2"/>
  <c r="G78" i="2"/>
  <c r="H66" i="2"/>
  <c r="G66" i="2"/>
  <c r="I66" i="2" s="1"/>
  <c r="I60" i="2"/>
  <c r="H60" i="2"/>
  <c r="G60" i="2"/>
  <c r="G11" i="2"/>
  <c r="D4" i="1"/>
  <c r="D3" i="1"/>
  <c r="C24" i="1" s="1"/>
  <c r="M28" i="3"/>
  <c r="P28" i="3" s="1"/>
  <c r="P4" i="3" s="1"/>
  <c r="N28" i="3" l="1"/>
  <c r="N4" i="3" s="1"/>
  <c r="D8" i="3"/>
  <c r="S72" i="2"/>
  <c r="S76" i="2"/>
  <c r="S68" i="2"/>
  <c r="M4" i="3"/>
  <c r="S71" i="2"/>
  <c r="S67" i="2"/>
  <c r="L28" i="3"/>
  <c r="O28" i="3" s="1"/>
  <c r="S28" i="3"/>
  <c r="C8" i="3"/>
  <c r="A10" i="3"/>
  <c r="A11" i="3" s="1"/>
  <c r="A12" i="3" s="1"/>
  <c r="E9" i="3"/>
  <c r="C9" i="3"/>
  <c r="R28" i="3"/>
  <c r="O4" i="3"/>
  <c r="C12" i="3"/>
  <c r="E5" i="3"/>
  <c r="C11" i="3"/>
  <c r="D10" i="3"/>
  <c r="E6" i="3"/>
  <c r="E8" i="3"/>
  <c r="L4" i="3"/>
  <c r="D11" i="3"/>
  <c r="C10" i="3"/>
  <c r="E11" i="3"/>
  <c r="D9" i="3"/>
  <c r="E10" i="3"/>
  <c r="D12" i="3"/>
  <c r="C6" i="3"/>
  <c r="E7" i="3"/>
  <c r="D7" i="3"/>
  <c r="C7" i="3"/>
  <c r="D6" i="3"/>
  <c r="S75" i="2"/>
  <c r="S74" i="2"/>
  <c r="S73" i="2"/>
  <c r="S70" i="2"/>
  <c r="S77" i="2"/>
  <c r="S69" i="2"/>
  <c r="Q28" i="3" l="1"/>
  <c r="T28" i="3" s="1"/>
  <c r="Q4" i="3"/>
  <c r="S4" i="3"/>
  <c r="V28" i="3"/>
  <c r="U28" i="3"/>
  <c r="R4" i="3"/>
  <c r="E12" i="3"/>
  <c r="A13" i="3"/>
  <c r="V4" i="3" l="1"/>
  <c r="Y28" i="3"/>
  <c r="W28" i="3"/>
  <c r="T4" i="3"/>
  <c r="A14" i="3"/>
  <c r="D13" i="3"/>
  <c r="E13" i="3"/>
  <c r="C13" i="3"/>
  <c r="X28" i="3"/>
  <c r="U4" i="3"/>
  <c r="Z28" i="3" l="1"/>
  <c r="W4" i="3"/>
  <c r="Y4" i="3"/>
  <c r="AB28" i="3"/>
  <c r="AA28" i="3"/>
  <c r="X4" i="3"/>
  <c r="A15" i="3"/>
  <c r="E14" i="3"/>
  <c r="C14" i="3"/>
  <c r="D14" i="3"/>
  <c r="AB4" i="3" l="1"/>
  <c r="AE28" i="3"/>
  <c r="Z4" i="3"/>
  <c r="AC28" i="3"/>
  <c r="AD28" i="3"/>
  <c r="AA4" i="3"/>
  <c r="A16" i="3"/>
  <c r="C15" i="3"/>
  <c r="E15" i="3"/>
  <c r="D15" i="3"/>
  <c r="AC4" i="3" l="1"/>
  <c r="AF28" i="3"/>
  <c r="AE4" i="3"/>
  <c r="AH28" i="3"/>
  <c r="A17" i="3"/>
  <c r="C16" i="3"/>
  <c r="E16" i="3"/>
  <c r="D16" i="3"/>
  <c r="AG28" i="3"/>
  <c r="AD4" i="3"/>
  <c r="AH4" i="3" l="1"/>
  <c r="AK28" i="3"/>
  <c r="AI28" i="3"/>
  <c r="AF4" i="3"/>
  <c r="AJ28" i="3"/>
  <c r="AG4" i="3"/>
  <c r="A18" i="3"/>
  <c r="D17" i="3"/>
  <c r="E17" i="3"/>
  <c r="C17" i="3"/>
  <c r="AL28" i="3" l="1"/>
  <c r="AI4" i="3"/>
  <c r="AN28" i="3"/>
  <c r="AK4" i="3"/>
  <c r="AJ4" i="3"/>
  <c r="AM28" i="3"/>
  <c r="A19" i="3"/>
  <c r="D18" i="3"/>
  <c r="E18" i="3"/>
  <c r="C18" i="3"/>
  <c r="AN4" i="3" l="1"/>
  <c r="AQ28" i="3"/>
  <c r="AO28" i="3"/>
  <c r="AL4" i="3"/>
  <c r="A20" i="3"/>
  <c r="C19" i="3"/>
  <c r="E19" i="3"/>
  <c r="D19" i="3"/>
  <c r="AM4" i="3"/>
  <c r="AP28" i="3"/>
  <c r="AO4" i="3" l="1"/>
  <c r="AR28" i="3"/>
  <c r="AT28" i="3"/>
  <c r="AQ4" i="3"/>
  <c r="A21" i="3"/>
  <c r="D20" i="3"/>
  <c r="C20" i="3"/>
  <c r="E20" i="3"/>
  <c r="AS28" i="3"/>
  <c r="AP4" i="3"/>
  <c r="AT4" i="3" l="1"/>
  <c r="AW28" i="3"/>
  <c r="AR4" i="3"/>
  <c r="AU28" i="3"/>
  <c r="C21" i="3"/>
  <c r="D21" i="3"/>
  <c r="E21" i="3"/>
  <c r="AV28" i="3"/>
  <c r="AS4" i="3"/>
  <c r="AX28" i="3" l="1"/>
  <c r="AU4" i="3"/>
  <c r="AW4" i="3"/>
  <c r="AZ28" i="3"/>
  <c r="AY28" i="3"/>
  <c r="AV4" i="3"/>
  <c r="BA28" i="3" l="1"/>
  <c r="AX4" i="3"/>
  <c r="BC28" i="3"/>
  <c r="AZ4" i="3"/>
  <c r="BB28" i="3"/>
  <c r="AY4" i="3"/>
  <c r="BF28" i="3" l="1"/>
  <c r="BC4" i="3"/>
  <c r="BD28" i="3"/>
  <c r="BA4" i="3"/>
  <c r="BE28" i="3"/>
  <c r="BB4" i="3"/>
  <c r="BG28" i="3" l="1"/>
  <c r="BD4" i="3"/>
  <c r="BF4" i="3"/>
  <c r="BI28" i="3"/>
  <c r="BH28" i="3"/>
  <c r="BE4" i="3"/>
  <c r="BJ28" i="3" l="1"/>
  <c r="BG4" i="3"/>
  <c r="BI4" i="3"/>
  <c r="BL28" i="3"/>
  <c r="BK28" i="3"/>
  <c r="BH4" i="3"/>
  <c r="BJ4" i="3" l="1"/>
  <c r="BM28" i="3"/>
  <c r="BL4" i="3"/>
  <c r="BO28" i="3"/>
  <c r="BN28" i="3"/>
  <c r="BK4" i="3"/>
  <c r="BR28" i="3" l="1"/>
  <c r="BO4" i="3"/>
  <c r="BP28" i="3"/>
  <c r="BM4" i="3"/>
  <c r="BQ28" i="3"/>
  <c r="BN4" i="3"/>
  <c r="BS28" i="3" l="1"/>
  <c r="BP4" i="3"/>
  <c r="BU28" i="3"/>
  <c r="BR4" i="3"/>
  <c r="BQ4" i="3"/>
  <c r="BT28" i="3"/>
  <c r="BV28" i="3" l="1"/>
  <c r="BS4" i="3"/>
  <c r="BX28" i="3"/>
  <c r="BU4" i="3"/>
  <c r="BW28" i="3"/>
  <c r="BT4" i="3"/>
  <c r="BV4" i="3" l="1"/>
  <c r="BY28" i="3"/>
  <c r="BX4" i="3"/>
  <c r="CA28" i="3"/>
  <c r="BZ28" i="3"/>
  <c r="BW4" i="3"/>
  <c r="BY4" i="3" l="1"/>
  <c r="CB28" i="3"/>
  <c r="CA4" i="3"/>
  <c r="CD28" i="3"/>
  <c r="BZ4" i="3"/>
  <c r="CC28" i="3"/>
  <c r="CG28" i="3" l="1"/>
  <c r="CG4" i="3" s="1"/>
  <c r="CD4" i="3"/>
  <c r="CE28" i="3"/>
  <c r="CB4" i="3"/>
  <c r="CC4" i="3"/>
  <c r="CF28" i="3"/>
  <c r="CF4" i="3" s="1"/>
  <c r="CH28" i="3" l="1"/>
  <c r="CH4" i="3" s="1"/>
  <c r="CE4" i="3"/>
  <c r="C22" i="3" l="1"/>
  <c r="F38" i="2" s="1"/>
  <c r="F39" i="2" s="1"/>
  <c r="E22" i="3"/>
  <c r="G39" i="2" s="1"/>
  <c r="D22" i="3"/>
  <c r="D23" i="3" l="1"/>
  <c r="E43" i="2" s="1"/>
  <c r="C23" i="3"/>
  <c r="E23" i="3"/>
  <c r="F42" i="2" l="1"/>
  <c r="F51" i="2"/>
  <c r="E45" i="2"/>
  <c r="G71" i="2" s="1"/>
  <c r="I71" i="2" s="1"/>
  <c r="F46" i="2"/>
  <c r="G47" i="2"/>
  <c r="E49" i="2"/>
  <c r="F50" i="2"/>
  <c r="E44" i="2"/>
  <c r="G70" i="2" s="1"/>
  <c r="I70" i="2" s="1"/>
  <c r="F47" i="2"/>
  <c r="E50" i="2"/>
  <c r="F45" i="2"/>
  <c r="G46" i="2"/>
  <c r="E48" i="2"/>
  <c r="G74" i="2" s="1"/>
  <c r="I74" i="2" s="1"/>
  <c r="F49" i="2"/>
  <c r="G50" i="2"/>
  <c r="E51" i="2"/>
  <c r="G77" i="2" s="1"/>
  <c r="I77" i="2" s="1"/>
  <c r="G45" i="2"/>
  <c r="E47" i="2"/>
  <c r="G73" i="2" s="1"/>
  <c r="I73" i="2" s="1"/>
  <c r="F48" i="2"/>
  <c r="G49" i="2"/>
  <c r="F44" i="2"/>
  <c r="E46" i="2"/>
  <c r="G72" i="2" s="1"/>
  <c r="I72" i="2" s="1"/>
  <c r="G48" i="2"/>
  <c r="G44" i="2"/>
  <c r="E42" i="2"/>
  <c r="G68" i="2" s="1"/>
  <c r="I68" i="2" s="1"/>
  <c r="G43" i="2"/>
  <c r="G51" i="2"/>
  <c r="E41" i="2"/>
  <c r="F41" i="2"/>
  <c r="F43" i="2"/>
  <c r="G42" i="2"/>
  <c r="G41" i="2"/>
  <c r="G69" i="2"/>
  <c r="I69" i="2" s="1"/>
  <c r="G76" i="2" l="1"/>
  <c r="I76" i="2" s="1"/>
  <c r="G52" i="2"/>
  <c r="E52" i="2"/>
  <c r="G58" i="2" s="1"/>
  <c r="I58" i="2" s="1"/>
  <c r="G75" i="2"/>
  <c r="I75" i="2" s="1"/>
  <c r="F52" i="2"/>
  <c r="G67" i="2"/>
  <c r="I67"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Littlefield, James A. (CONTR)</author>
  </authors>
  <commentList>
    <comment ref="C37" authorId="0" shapeId="0" xr:uid="{89E8F1FF-AD7C-443D-8116-4F35A50FFFB5}">
      <text>
        <r>
          <rPr>
            <b/>
            <sz val="9"/>
            <color indexed="81"/>
            <rFont val="Tahoma"/>
            <family val="2"/>
          </rPr>
          <t>Littlefield, James A. (CONTR):</t>
        </r>
        <r>
          <rPr>
            <sz val="9"/>
            <color indexed="81"/>
            <rFont val="Tahoma"/>
            <family val="2"/>
          </rPr>
          <t xml:space="preserve">
This is dehy throughput, not total transmission throughput.</t>
        </r>
      </text>
    </comment>
  </commentList>
</comments>
</file>

<file path=xl/sharedStrings.xml><?xml version="1.0" encoding="utf-8"?>
<sst xmlns="http://schemas.openxmlformats.org/spreadsheetml/2006/main" count="715" uniqueCount="464">
  <si>
    <t>NETL Life Cycle Inventory Data - Detailed Spreadsheet Documentation</t>
  </si>
  <si>
    <t>DS Sheet Information</t>
  </si>
  <si>
    <t xml:space="preserve">Process Name: </t>
  </si>
  <si>
    <t xml:space="preserve">Process Description: </t>
  </si>
  <si>
    <t xml:space="preserve">Files: </t>
  </si>
  <si>
    <t>Summary and Calculations Worksheets:</t>
  </si>
  <si>
    <t>As shown below, this document contains 3 summary worksheets (Data Summary, Reference Source Info, and DQI) that have been formatted consistent with NETL standards. The remaining 'calculations' worksheets are workspaces used by NETL engineers during the production of this unit process. The 'calculations' worksheets are presented for the convenience of the reader, and have not been subjected to standardized formatting.</t>
  </si>
  <si>
    <t>This data sheet is organized as follows:</t>
  </si>
  <si>
    <t>Worksheet</t>
  </si>
  <si>
    <t>Description</t>
  </si>
  <si>
    <t>Summary</t>
  </si>
  <si>
    <t>Data Summary</t>
  </si>
  <si>
    <t>Summary of Calculations, Input and Output Flows, Reference Flow, and other information</t>
  </si>
  <si>
    <t>Parameter Scenarios</t>
  </si>
  <si>
    <t>Parameters for various scenarios where the unit process is used</t>
  </si>
  <si>
    <t>Reference Source Info</t>
  </si>
  <si>
    <t>Referenced citations; citations are referenced by number, listed at the top of the Reference Source Info sheet</t>
  </si>
  <si>
    <t>DQI</t>
  </si>
  <si>
    <t>Data Quality Index</t>
  </si>
  <si>
    <t>Calculations</t>
  </si>
  <si>
    <t>Conversions</t>
  </si>
  <si>
    <t>Unit Conversions</t>
  </si>
  <si>
    <t>Assumptions</t>
  </si>
  <si>
    <t>Date Created:</t>
  </si>
  <si>
    <t>Point of Contact:</t>
  </si>
  <si>
    <t>Timothy Skone (NETL), Timothy.Skone@NETL.DOE.GOV</t>
  </si>
  <si>
    <t>Revision History:</t>
  </si>
  <si>
    <t>Original/no revisions</t>
  </si>
  <si>
    <t>How to Cite This Document:</t>
  </si>
  <si>
    <t>Additional Notes:</t>
  </si>
  <si>
    <t>For the calculations sheets, values</t>
  </si>
  <si>
    <t xml:space="preserve">highlighted in yellow </t>
  </si>
  <si>
    <t>are also pulled forward into the 'Data Summary' sheet</t>
  </si>
  <si>
    <t>Bibliographic references &amp; assumptions referenced by number; see 'Reference Source Info' &amp; 'Assumptions' sheets for cross-reference.</t>
  </si>
  <si>
    <r>
      <t xml:space="preserve">Data Summary sheet color coding: </t>
    </r>
    <r>
      <rPr>
        <i/>
        <sz val="10"/>
        <rFont val="Arial"/>
        <family val="2"/>
      </rPr>
      <t>white</t>
    </r>
    <r>
      <rPr>
        <sz val="10"/>
        <rFont val="Arial"/>
        <family val="2"/>
      </rPr>
      <t xml:space="preserve"> indicates data input by model engineer; blue indicates automatically calculated values </t>
    </r>
  </si>
  <si>
    <t>Disclaimer:</t>
  </si>
  <si>
    <t>Template Version:</t>
  </si>
  <si>
    <t>4.0</t>
  </si>
  <si>
    <t>Data Module Summary</t>
  </si>
  <si>
    <t>Process Name:</t>
  </si>
  <si>
    <t>Reference Flow:</t>
  </si>
  <si>
    <t>kg</t>
  </si>
  <si>
    <t>of</t>
  </si>
  <si>
    <t>(see DQI sheet for explanation)</t>
  </si>
  <si>
    <t>Brief Description:</t>
  </si>
  <si>
    <t>SECTION I: META DATA</t>
  </si>
  <si>
    <t>Geographical Coverage:</t>
  </si>
  <si>
    <t>Goal and Scope:</t>
  </si>
  <si>
    <t>Region</t>
  </si>
  <si>
    <t>Year Data Best Represents:</t>
  </si>
  <si>
    <t>Process Type:</t>
  </si>
  <si>
    <t>Process Scope:</t>
  </si>
  <si>
    <t>Allocation Applied:</t>
  </si>
  <si>
    <t>Completeness:</t>
  </si>
  <si>
    <t>Flows Aggregated in Data Set:</t>
  </si>
  <si>
    <t>SECTION II: PARAMETERS</t>
  </si>
  <si>
    <t>This section includes adjustable parameters, calculations needed to support adjustable parameters, and flow calculations based upon adjustable parameters.</t>
  </si>
  <si>
    <t>Parameter Name</t>
  </si>
  <si>
    <t>Formula</t>
  </si>
  <si>
    <t>Value</t>
  </si>
  <si>
    <t>Min. Value</t>
  </si>
  <si>
    <t>Max. Value</t>
  </si>
  <si>
    <t>Unit</t>
  </si>
  <si>
    <t>References</t>
  </si>
  <si>
    <t>Comments</t>
  </si>
  <si>
    <t>End of List</t>
  </si>
  <si>
    <t xml:space="preserve">&lt;select this entire row, then insert new row&gt; </t>
  </si>
  <si>
    <t>SECTION III: INPUT FLOWS</t>
  </si>
  <si>
    <t>This section includes all input flows considered for this unit process</t>
  </si>
  <si>
    <t>Parameter</t>
  </si>
  <si>
    <t>Flow Name</t>
  </si>
  <si>
    <t>Units</t>
  </si>
  <si>
    <t>Total</t>
  </si>
  <si>
    <t>Units per RF</t>
  </si>
  <si>
    <t>Tracked</t>
  </si>
  <si>
    <t>Origin</t>
  </si>
  <si>
    <t>Factor</t>
  </si>
  <si>
    <t>Amount</t>
  </si>
  <si>
    <t>&lt;select from list&gt;</t>
  </si>
  <si>
    <t>SECTION IV: OUTPUT FLOWS</t>
  </si>
  <si>
    <t>This section includes all output flows considered for this unit process</t>
  </si>
  <si>
    <t>Reference flow</t>
  </si>
  <si>
    <t>Note: Inventory items not included are assumed to be zero based on best engineering judgment or assumed to be zero because no data was available to categorize them for this unit process at the time of its creation.</t>
  </si>
  <si>
    <t>Detailed Spreadsheet Lists</t>
  </si>
  <si>
    <t>Process Type</t>
  </si>
  <si>
    <t>Process Scope</t>
  </si>
  <si>
    <t>Completeness</t>
  </si>
  <si>
    <t>Extraction Process (EP)</t>
  </si>
  <si>
    <t>Cradle-to-Grave (End-of-Life) Process (CE)</t>
  </si>
  <si>
    <t>All Flows Captured</t>
  </si>
  <si>
    <t>Measured</t>
  </si>
  <si>
    <t>X</t>
  </si>
  <si>
    <t>Manufacturing Process (MP)</t>
  </si>
  <si>
    <t>Cradle-to-Gate Process (CG)</t>
  </si>
  <si>
    <t>All Relevant Flows Captured</t>
  </si>
  <si>
    <t>Calculated</t>
  </si>
  <si>
    <t>*</t>
  </si>
  <si>
    <t>Installation Process (IP)</t>
  </si>
  <si>
    <t>Gate-to-Gate Process (GG)</t>
  </si>
  <si>
    <t>Individual Relevant Flows Captured</t>
  </si>
  <si>
    <t>Literature</t>
  </si>
  <si>
    <t>Basic Process (BP)</t>
  </si>
  <si>
    <t>Gate-to-Grave (End-of-Life) Process (GE)</t>
  </si>
  <si>
    <t>Some Relevant Flows Not Captured</t>
  </si>
  <si>
    <t>Estimated</t>
  </si>
  <si>
    <t>Energy Conversion (EC)</t>
  </si>
  <si>
    <t>No Statement</t>
  </si>
  <si>
    <t>Transport Process (TP)</t>
  </si>
  <si>
    <t>Recovery Process (RP)</t>
  </si>
  <si>
    <t>Waste Treatment Process (WT)</t>
  </si>
  <si>
    <t>Auxiliary Process (AP)</t>
  </si>
  <si>
    <t>Enter a Scenario ID below:</t>
  </si>
  <si>
    <t>Scenario ID</t>
  </si>
  <si>
    <t>[Units] Comments</t>
  </si>
  <si>
    <t>Scenario Descriptions:</t>
  </si>
  <si>
    <t>Field Name</t>
  </si>
  <si>
    <t>Number</t>
  </si>
  <si>
    <t>SourceType</t>
  </si>
  <si>
    <t>Title</t>
  </si>
  <si>
    <t>FirstAuthor</t>
  </si>
  <si>
    <t>AdditionalAuthors</t>
  </si>
  <si>
    <t>Year</t>
  </si>
  <si>
    <t>Date</t>
  </si>
  <si>
    <t>PlaceOfPublication</t>
  </si>
  <si>
    <t>Publisher</t>
  </si>
  <si>
    <t>PageNumbers</t>
  </si>
  <si>
    <t>Table or Figure Number</t>
  </si>
  <si>
    <t>NameOfEditors</t>
  </si>
  <si>
    <t>TitleOfAnthology</t>
  </si>
  <si>
    <t>Journal</t>
  </si>
  <si>
    <t>VolumeNo</t>
  </si>
  <si>
    <t>IssueNo</t>
  </si>
  <si>
    <t>Docket Number</t>
  </si>
  <si>
    <t>Copyright</t>
  </si>
  <si>
    <t>Internet Address</t>
  </si>
  <si>
    <t>Internet Access Date</t>
  </si>
  <si>
    <t>Data Type (Origin)</t>
  </si>
  <si>
    <t>Year Data Represents</t>
  </si>
  <si>
    <t>Geographical Representation</t>
  </si>
  <si>
    <t>Representativeness</t>
  </si>
  <si>
    <t>BibliographicText</t>
  </si>
  <si>
    <t>Text/Description</t>
  </si>
  <si>
    <t>Reference Source Info Lists</t>
  </si>
  <si>
    <t>Source Type</t>
  </si>
  <si>
    <t>Undefined</t>
  </si>
  <si>
    <t>Article</t>
  </si>
  <si>
    <t>Chapters in Anthology</t>
  </si>
  <si>
    <t>Separate Publication</t>
  </si>
  <si>
    <t>Measurement on Site</t>
  </si>
  <si>
    <t>Oral Communication</t>
  </si>
  <si>
    <t>Personal Written Communication</t>
  </si>
  <si>
    <t>Questionnaires</t>
  </si>
  <si>
    <t>DQI Determination</t>
  </si>
  <si>
    <t>Input/Output</t>
  </si>
  <si>
    <t>Reference (see 'Reference Source Info' worksheet)</t>
  </si>
  <si>
    <t>Source Reliability</t>
  </si>
  <si>
    <t>Temporal Correlation</t>
  </si>
  <si>
    <t>Geographical Correlation</t>
  </si>
  <si>
    <t>Technical Correlation</t>
  </si>
  <si>
    <t>Recommendations</t>
  </si>
  <si>
    <t>Determinations</t>
  </si>
  <si>
    <t>DQI Methodology</t>
  </si>
  <si>
    <t>DQI Matrix (from NETL LCI&amp;C Guideline Document, adapted from Weidema and Wenaes)</t>
  </si>
  <si>
    <t>Indicator</t>
  </si>
  <si>
    <t>Score</t>
  </si>
  <si>
    <r>
      <t>Source Reliability</t>
    </r>
    <r>
      <rPr>
        <b/>
        <i/>
        <sz val="10"/>
        <rFont val="Arial"/>
        <family val="2"/>
      </rPr>
      <t xml:space="preserve"> (for most applications, source quality guidelines only factor)</t>
    </r>
  </si>
  <si>
    <t>data verified based on measurements</t>
  </si>
  <si>
    <t xml:space="preserve">data verified based on  some assumptions and/or standard science and engineering calculations </t>
  </si>
  <si>
    <t>data verified with many assumptions, or non-verified but from quality source</t>
  </si>
  <si>
    <t xml:space="preserve">qualified estimate </t>
  </si>
  <si>
    <t>non-qualified estimate</t>
  </si>
  <si>
    <t>source quality guidelines met</t>
  </si>
  <si>
    <t>source quality guidelines not met</t>
  </si>
  <si>
    <t>data cross checks, greater than or equal to 3 quality sources</t>
  </si>
  <si>
    <t>2 or less data sources available for cross check, or data sources available that do not meet quality standards</t>
  </si>
  <si>
    <t>no data available for cross check</t>
  </si>
  <si>
    <t xml:space="preserve">representative data from a sufficient sample of sites over an adequate period of time </t>
  </si>
  <si>
    <t>smaller number of site but an adequate period of time</t>
  </si>
  <si>
    <t xml:space="preserve"> sufficient number of sites but a less adequate period of time</t>
  </si>
  <si>
    <t>smaller number of sites and shorter periods or incomplete data from an adequate number of sites or periods</t>
  </si>
  <si>
    <t>representativeness unknown or incomplete data sets</t>
  </si>
  <si>
    <t>less than three years of difference to year of study/current year</t>
  </si>
  <si>
    <t>less than 6 years of difference</t>
  </si>
  <si>
    <t>less than 10 years difference</t>
  </si>
  <si>
    <t>less than 15 years difference</t>
  </si>
  <si>
    <t>age of data unknown or more than 15 years difference</t>
  </si>
  <si>
    <t>data from area under study</t>
  </si>
  <si>
    <t>average data from larger area or specific data from a close area</t>
  </si>
  <si>
    <t>data from area with similar production conditions</t>
  </si>
  <si>
    <t>data from area with slightly similar production conditions</t>
  </si>
  <si>
    <t>data from unknown area or area with very different production conditions</t>
  </si>
  <si>
    <t>Technological Correlation</t>
  </si>
  <si>
    <t>data from technology, process or materials being studied</t>
  </si>
  <si>
    <t>data from a different technology using the same process and/or materials</t>
  </si>
  <si>
    <t>data on related process or material using the same technology</t>
  </si>
  <si>
    <t>data or related process or material using a different technology</t>
  </si>
  <si>
    <t>Indicator Descriptions</t>
  </si>
  <si>
    <r>
      <t>Source Reliability --</t>
    </r>
    <r>
      <rPr>
        <sz val="10"/>
        <rFont val="Arial"/>
        <family val="2"/>
      </rPr>
      <t xml:space="preserve"> This indicator relates to the quality of the data source and the verification of the data collection methods used within the source.</t>
    </r>
  </si>
  <si>
    <r>
      <t>Data Verification --</t>
    </r>
    <r>
      <rPr>
        <sz val="10"/>
        <rFont val="Arial"/>
        <family val="2"/>
      </rPr>
      <t xml:space="preserve"> Source data that have been verified within error bounds by either the source author (with a high level of transparency) or the LCI modeler.  Verification can be done by measurement, including on-site checking, recalculation, or mass or energy balance analysis.  If the source data cannot be verified without making assumptions (i.e., not enough data are available to close the mass/energy balance), then the score should be a 2 or 3, depending on the number of assumptions.  If no source data are available, a qualified estimate from an expert in the field should receive a score of 4, and an estimate from a non-expert should receive a score of 5. Mostly applicable to primary data.</t>
    </r>
  </si>
  <si>
    <r>
      <t xml:space="preserve">Source Quality Guidelines -- </t>
    </r>
    <r>
      <rPr>
        <sz val="10"/>
        <rFont val="Arial"/>
        <family val="2"/>
      </rPr>
      <t>The highest quality source should be</t>
    </r>
  </si>
  <si>
    <t>o   From a peer reviewed journal or a government sponsored study.  If the source is an LCA, it must meet ISO requirements.</t>
  </si>
  <si>
    <t>o   Publicly available either for free or at cost, or directly representative of the process of interest.</t>
  </si>
  <si>
    <t>o   Written/published by an unbiased party.</t>
  </si>
  <si>
    <t>o   An unbiased survey of experts or process locations.</t>
  </si>
  <si>
    <t>When the source used for data is a reputable model that does not specifically meet the above criteria, it is the discretion of the modeler to determine the rank of the source.  An example for justification would be if the data have been used in published reports that met the data quality standards.</t>
  </si>
  <si>
    <r>
      <t xml:space="preserve">Data Cross-Check -- </t>
    </r>
    <r>
      <rPr>
        <sz val="10"/>
        <rFont val="Arial"/>
        <family val="2"/>
      </rPr>
      <t xml:space="preserve">The number of sources that verify the same data point or series, within reason.  As a general benchmark, a high standard is greater than or equal to three data cross checks with quality approved sources. </t>
    </r>
    <r>
      <rPr>
        <i/>
        <sz val="10"/>
        <rFont val="Arial"/>
        <family val="2"/>
      </rPr>
      <t>This typically refers to primary data, and if no other data sources are available, this can be omitted.</t>
    </r>
  </si>
  <si>
    <r>
      <t xml:space="preserve">Completeness -- </t>
    </r>
    <r>
      <rPr>
        <sz val="10"/>
        <rFont val="Arial"/>
        <family val="2"/>
      </rPr>
      <t>This indicator quantifies the statistical robustness of the source data.  This ranking is based on how many data points were taken, how representative the sample is to the studied process, and whether the data were taken for an acceptable time period to even out normal process fluctuations.  The following examples are given to help clarify this indicator.</t>
    </r>
  </si>
  <si>
    <r>
      <t>Temporal Correlation</t>
    </r>
    <r>
      <rPr>
        <sz val="10"/>
        <rFont val="Arial"/>
        <family val="2"/>
      </rPr>
      <t xml:space="preserve"> -- This indicator represents how well the time period in which the data were collected corresponds with the year of the study.  If the study is set to evaluate the use of a technology from 2000 to 2040, data from 1970 would not be very accurate.  It is important when assigning this ranking to take notice of any discrepancies between the year the source was published and the year(s) the data were collected.</t>
    </r>
  </si>
  <si>
    <r>
      <t>Geographical Correlation  --</t>
    </r>
    <r>
      <rPr>
        <sz val="10"/>
        <rFont val="Arial"/>
        <family val="2"/>
      </rPr>
      <t xml:space="preserve"> This indicator represents the appropriateness between the region of study and the source data region.  This indicator becomes important when comparing data from different countries.  For example, technological advances might reasonably be expected to develop differently in different countries, so efficiency and energy use might be very different.  This is also important when looking at best management practices for carbon mitigation.</t>
    </r>
  </si>
  <si>
    <r>
      <t xml:space="preserve">Technological Correlation -- </t>
    </r>
    <r>
      <rPr>
        <sz val="10"/>
        <rFont val="Arial"/>
        <family val="2"/>
      </rPr>
      <t>This indicator embodies all other differences that may be present between the study goals and the data source.  From the above example, using data for a type of biomass that is not being studied in the LCA should result in a lower technological representativeness ranking.</t>
    </r>
  </si>
  <si>
    <t>Steps for Applying DQM</t>
  </si>
  <si>
    <t>1) Calculate score for each unit process (UP) input. If more than one reference source is used for one input, and the score is lower, consider both scores. If an indicator does not relate to a specific source, assume N/A. If all emissions come from one source, only one score is needed</t>
  </si>
  <si>
    <t xml:space="preserve"> - when a score is determined for a particular reference source, add to 'Reference Source Info' for future use</t>
  </si>
  <si>
    <t>2) From the reference scores, determine the data quality indicator (DQI) for the unit process inputs for commissioning/decommissioning operations (when applicable)*</t>
  </si>
  <si>
    <t xml:space="preserve"> - the scores are not additive, rather, the lowest score for an indicator of a particular data input is the lowest score for the UP</t>
  </si>
  <si>
    <r>
      <t xml:space="preserve">3) Significant inputs of low quality unit processes (DQI mostly 3-5) should be varied to the minimum and maximum values </t>
    </r>
    <r>
      <rPr>
        <b/>
        <u/>
        <sz val="10"/>
        <rFont val="Arial"/>
        <family val="2"/>
      </rPr>
      <t>or</t>
    </r>
    <r>
      <rPr>
        <b/>
        <sz val="10"/>
        <rFont val="Arial"/>
        <family val="2"/>
      </rPr>
      <t xml:space="preserve"> 95 percent confidence interval of the uncertainty range. </t>
    </r>
  </si>
  <si>
    <t xml:space="preserve"> - check significance first. If the input is not significant by a long shot (or with the maximum possible value), it is not necessary to include in the UP</t>
  </si>
  <si>
    <t>4) If the change in the final result from a single unit process is greater than a threshold value, for example, 0.1 g CO2e/MJ, then the processes should be flagged for possible additional data quality refinement</t>
  </si>
  <si>
    <t xml:space="preserve"> - for example, if emissions from the total steel inputs are found to be significant during sensitivity, the DQI will be performed on the steel profile. If this is not possible (because data are not transparent/purchased), it will be listed as a future recommendation</t>
  </si>
  <si>
    <t xml:space="preserve"> - if, however, the steel inputs are significant due to a large amount of steel needed for a particular process, then the DQI on that input should be performed and the data refined if needed</t>
  </si>
  <si>
    <t>5) If the UP input is significant (with or without sensitivity), but no data refinement is possible, this is listed as a data limitation and noted in the report</t>
  </si>
  <si>
    <t>* For NETL LCI&amp;C studies, because data quality for construction is typically low, sensitivity on those inputs is already performed and the DQI does not need to be calculated. If sensitivity is not performed on construction, or sensitivity shows that a particular input is significant, then the DQI will be performed</t>
  </si>
  <si>
    <t>[Yellow-highlight cells are carried to data summary]</t>
  </si>
  <si>
    <t>Subheader as Needed</t>
  </si>
  <si>
    <t>Flow</t>
  </si>
  <si>
    <t>Notes</t>
  </si>
  <si>
    <t>Conversion Factors</t>
  </si>
  <si>
    <t>Assumption #</t>
  </si>
  <si>
    <t>count</t>
  </si>
  <si>
    <t>[count] Number of high-bleed pneumatic devices.</t>
  </si>
  <si>
    <t>[count] Number of intermittent-bleed pneumatic devices.</t>
  </si>
  <si>
    <t>[count] Number of low-bleed pneumatic devices.</t>
  </si>
  <si>
    <t>dimensionless</t>
  </si>
  <si>
    <t>Mcf</t>
  </si>
  <si>
    <t>[Mcf] Annual production, volume</t>
  </si>
  <si>
    <t>[kg] Annual production, mass</t>
  </si>
  <si>
    <t>[dimensionless] Mass fraction of CH4 in natural gas.</t>
  </si>
  <si>
    <t>Appalachian - Shale - Min</t>
  </si>
  <si>
    <t>Appalachian - Shale</t>
  </si>
  <si>
    <t>Appalachian - Shale - Max</t>
  </si>
  <si>
    <t>Gulf - Conventional - Min</t>
  </si>
  <si>
    <t>Gulf - Conventional</t>
  </si>
  <si>
    <t>Gulf - Conventional - Max</t>
  </si>
  <si>
    <t>Gulf - Shale - Min</t>
  </si>
  <si>
    <t>Gulf - Shale</t>
  </si>
  <si>
    <t>Gulf - Shale - Max</t>
  </si>
  <si>
    <t>Gulf - Tight - Min</t>
  </si>
  <si>
    <t>Gulf - Tight</t>
  </si>
  <si>
    <t>Gulf - Tight - Max</t>
  </si>
  <si>
    <t>Arkla - Conventional - Min</t>
  </si>
  <si>
    <t>Arkla - Conventional</t>
  </si>
  <si>
    <t>Arkla - Conventional - Max</t>
  </si>
  <si>
    <t>Arkla - Shale - Min</t>
  </si>
  <si>
    <t>Arkla - Shale</t>
  </si>
  <si>
    <t>Arkla - Shale - Max</t>
  </si>
  <si>
    <t>Arkla - Tight - Min</t>
  </si>
  <si>
    <t>Arkla - Tight</t>
  </si>
  <si>
    <t>Arkla - Tight - Max</t>
  </si>
  <si>
    <t>East Texas - Conventional - Min</t>
  </si>
  <si>
    <t>East Texas - Conventional</t>
  </si>
  <si>
    <t>East Texas - Conventional - Max</t>
  </si>
  <si>
    <t>East Texas - Shale - Min</t>
  </si>
  <si>
    <t>East Texas - Shale</t>
  </si>
  <si>
    <t>East Texas - Shale - Max</t>
  </si>
  <si>
    <t>East Texas - Tight - Min</t>
  </si>
  <si>
    <t>East Texas - Tight</t>
  </si>
  <si>
    <t>East Texas - Tight - Max</t>
  </si>
  <si>
    <t>Arkoma - Conventional - Min</t>
  </si>
  <si>
    <t>Arkoma - Conventional</t>
  </si>
  <si>
    <t>Arkoma - Conventional - Max</t>
  </si>
  <si>
    <t>Arkoma - Shale - Min</t>
  </si>
  <si>
    <t>Arkoma - Shale</t>
  </si>
  <si>
    <t>Arkoma - Shale - Max</t>
  </si>
  <si>
    <t>South Oklahoma - Shale - Min</t>
  </si>
  <si>
    <t>South Oklahoma - Shale</t>
  </si>
  <si>
    <t>South Oklahoma - Shale - Max</t>
  </si>
  <si>
    <t>Anadarko - Conventional - Min</t>
  </si>
  <si>
    <t>Anadarko - Conventional</t>
  </si>
  <si>
    <t>Anadarko - Conventional - Max</t>
  </si>
  <si>
    <t>Anadarko - Shale - Min</t>
  </si>
  <si>
    <t>Anadarko - Shale</t>
  </si>
  <si>
    <t>Anadarko - Shale - Max</t>
  </si>
  <si>
    <t>Anadarko - Tight - Min</t>
  </si>
  <si>
    <t>Anadarko - Tight</t>
  </si>
  <si>
    <t>Anadarko - Tight - Max</t>
  </si>
  <si>
    <t>Strawn - Shale - Min</t>
  </si>
  <si>
    <t>Strawn - Shale</t>
  </si>
  <si>
    <t>Strawn - Shale - Max</t>
  </si>
  <si>
    <t>Fort Worth - Shale - Min</t>
  </si>
  <si>
    <t>Fort Worth - Shale</t>
  </si>
  <si>
    <t>Fort Worth - Shale - Max</t>
  </si>
  <si>
    <t>Permian - Conventional - Min</t>
  </si>
  <si>
    <t>Permian - Conventional</t>
  </si>
  <si>
    <t>Permian - Conventional - Max</t>
  </si>
  <si>
    <t>Permian - Shale - Min</t>
  </si>
  <si>
    <t>Permian - Shale</t>
  </si>
  <si>
    <t>Permian - Shale - Max</t>
  </si>
  <si>
    <t>Green River - Conventional - Min</t>
  </si>
  <si>
    <t>Green River - Conventional</t>
  </si>
  <si>
    <t>Green River - Conventional - Max</t>
  </si>
  <si>
    <t>Green River - Tight - Min</t>
  </si>
  <si>
    <t>Green River - Tight</t>
  </si>
  <si>
    <t>Green River - Tight - Max</t>
  </si>
  <si>
    <t>Uinta - Conventional - Min</t>
  </si>
  <si>
    <t>Uinta - Conventional</t>
  </si>
  <si>
    <t>Uinta - Conventional - Max</t>
  </si>
  <si>
    <t>Uinta - Tight - Min</t>
  </si>
  <si>
    <t>Uinta - Tight</t>
  </si>
  <si>
    <t>Uinta - Tight - Max</t>
  </si>
  <si>
    <t>San Juan - CBM - Min</t>
  </si>
  <si>
    <t>San Juan - CBM</t>
  </si>
  <si>
    <t>San Juan - CBM - Max</t>
  </si>
  <si>
    <t>San Juan - Conventional - Min</t>
  </si>
  <si>
    <t>San Juan - Conventional</t>
  </si>
  <si>
    <t>San Juan - Conventional - Max</t>
  </si>
  <si>
    <t>Piceance - Tight - Min</t>
  </si>
  <si>
    <t>Piceance - Tight</t>
  </si>
  <si>
    <t>Piceance - Tight - Max</t>
  </si>
  <si>
    <t>L</t>
  </si>
  <si>
    <t>E</t>
  </si>
  <si>
    <t>H</t>
  </si>
  <si>
    <t>Vent_PDhb</t>
  </si>
  <si>
    <t>Vent_Pdib</t>
  </si>
  <si>
    <t>Vent_PDlb</t>
  </si>
  <si>
    <t>Natural Gas [intermediate flow]</t>
  </si>
  <si>
    <t>kg NG</t>
  </si>
  <si>
    <t>kg NG/kg NG</t>
  </si>
  <si>
    <t>natural gas</t>
  </si>
  <si>
    <t>United States</t>
  </si>
  <si>
    <t>No</t>
  </si>
  <si>
    <t>1 MCF</t>
  </si>
  <si>
    <t>=</t>
  </si>
  <si>
    <t xml:space="preserve"> 1000 scf</t>
  </si>
  <si>
    <t>1 kg</t>
  </si>
  <si>
    <t>2.205 lb</t>
  </si>
  <si>
    <t>1 scf NG</t>
  </si>
  <si>
    <t>0.042 lb NG</t>
  </si>
  <si>
    <t>EPA. 2016a. Greenhouse Gas Reporting Program. Environmental Protection Agency. https://www.epa.gov/enviro/greenhouse-gas-customized-search. Accessed August 22, 2018</t>
  </si>
  <si>
    <t>EPA. 2018. Inventory of U.S. Greenhouse Gas Emissions and Sinks, 1990-2016. Environmental Protection Agency. EPA 430-R-18-003. https://www.epa.gov/sites/production/files/2018-01/documents/2018_complete_report.pdf Accessed August 20, 2018</t>
  </si>
  <si>
    <t>EPA</t>
  </si>
  <si>
    <t>2016</t>
  </si>
  <si>
    <t>https://www.epa.gov/enviro/greenhouse-gas-customized-search. Accessed August 22, 2018</t>
  </si>
  <si>
    <t>August 22, 2018</t>
  </si>
  <si>
    <t>2018</t>
  </si>
  <si>
    <t xml:space="preserve"> https://www.epa.gov/sites/production/files/2018-01/documents/2018_complete_report.pdf </t>
  </si>
  <si>
    <t>August 20, 2018</t>
  </si>
  <si>
    <t>Government Database</t>
  </si>
  <si>
    <t>Government Document</t>
  </si>
  <si>
    <t>Abbreviations used throughout this DS: MCF (thousand cubic feet), scf (standard cubic feet), NG (natural gas)</t>
  </si>
  <si>
    <t xml:space="preserve"> </t>
  </si>
  <si>
    <t>kg CH4/controller-yr</t>
  </si>
  <si>
    <t>[kg/controller-yr] Emission factor for high-bleed pneumatic devices.</t>
  </si>
  <si>
    <t>[kg/controller-yr] Emission factor for intermittent-bleed pneumatic devices.</t>
  </si>
  <si>
    <t>[kg/controller-yr] Emission factor for low-bleed pneumatic devices.</t>
  </si>
  <si>
    <t>metric tonnes CH4/yr</t>
  </si>
  <si>
    <t>kg CH4/MMcf</t>
  </si>
  <si>
    <t>MMcf</t>
  </si>
  <si>
    <t>Vent_BDother</t>
  </si>
  <si>
    <t>Vent_BDcomp</t>
  </si>
  <si>
    <t>Vent_BDesd</t>
  </si>
  <si>
    <t>Vent_BDfacpip</t>
  </si>
  <si>
    <t>Vent_BDpig</t>
  </si>
  <si>
    <t>Vent_BDpipe</t>
  </si>
  <si>
    <t>Vent_BDscrub</t>
  </si>
  <si>
    <t>Vent_DEHY</t>
  </si>
  <si>
    <t>[metric tonnes CH4/yr] Emission mass for other blowdowns</t>
  </si>
  <si>
    <t>[metric tonnes CH4/yr] Emission mass for compressor blowdowns</t>
  </si>
  <si>
    <t>[metric tonnes CH4/yr] Emission mass for ESD blowdowns</t>
  </si>
  <si>
    <t>[metric tonnes CH4/yr] Emission mass for facility piping blowdowns</t>
  </si>
  <si>
    <t>[metric tonnes CH4/yr] Emission mass for pig blowdowns</t>
  </si>
  <si>
    <t>[metric tonnes CH4/yr] Emission mass for pipeline venting blowdowns</t>
  </si>
  <si>
    <t>[metric tonnes CH4/yr] Emission mass for scrubbers/strainers blowdowns</t>
  </si>
  <si>
    <t>[kg CH4/MMcf] Emission factor for dehydrator vents</t>
  </si>
  <si>
    <t>[MMcf] throughput volume for dehydrator vents</t>
  </si>
  <si>
    <t>Vent_PDhb [to venting and flaring]</t>
  </si>
  <si>
    <t>Vent_PDlb [to venting and flaring]</t>
  </si>
  <si>
    <t>Vent_BDesd [to venting and flaring]</t>
  </si>
  <si>
    <t>Vent_BDcomp [to venting and flaring]</t>
  </si>
  <si>
    <t>Vent_BDother [to venting and flaring]</t>
  </si>
  <si>
    <t>Vent_PDib [to venting and flaring]</t>
  </si>
  <si>
    <t>Vent_PDib</t>
  </si>
  <si>
    <t>Vent_BDfacpip [to venting and flaring]</t>
  </si>
  <si>
    <t>Vent_BDpig [to venting and flaring]</t>
  </si>
  <si>
    <t>Vent_BDpipe [to venting and flaring]</t>
  </si>
  <si>
    <t>Vent_BDscrub [to venting and flaring]</t>
  </si>
  <si>
    <t>Vent_DEHY [to venting and flaring]</t>
  </si>
  <si>
    <t>NG_tran_m</t>
  </si>
  <si>
    <t>This unit process is composed of this document and the file, DF_NG_Transmission_Venting_2018.01.docx, which provides additional details regarding calculations, data quality, and references as relevant.</t>
  </si>
  <si>
    <t>4_PDhb_count</t>
  </si>
  <si>
    <t>4_PDhb_EF</t>
  </si>
  <si>
    <t>4_PDib_count</t>
  </si>
  <si>
    <t>4_PDib_EF</t>
  </si>
  <si>
    <t>4_PDlb_count</t>
  </si>
  <si>
    <t>4_PDlb_EF</t>
  </si>
  <si>
    <t>4_BDother_CH4</t>
  </si>
  <si>
    <t>4_BDcomp_CH4</t>
  </si>
  <si>
    <t>4_BDesd_CH4</t>
  </si>
  <si>
    <t>4_BDfacpip_CH4</t>
  </si>
  <si>
    <t>4_BDpig_CH4</t>
  </si>
  <si>
    <t>4_BDpipe_CH4</t>
  </si>
  <si>
    <t>4_BDscrub_CH4</t>
  </si>
  <si>
    <t>4_DEHY_EF</t>
  </si>
  <si>
    <t>4_DEHY_thru</t>
  </si>
  <si>
    <t>nat_mCH4</t>
  </si>
  <si>
    <t>4_NG_trans</t>
  </si>
  <si>
    <t>4_PDhb_count*4_PDhb_EF/NG_tran_m/nat_mCH4</t>
  </si>
  <si>
    <t>4_PDib_count*4_PDib_EF/NG_tran_m/nat_mCH4</t>
  </si>
  <si>
    <t>4_PDlb_count*4_PDlb_EF/NG_tran_m/nat_mCH4</t>
  </si>
  <si>
    <t>4_BDother_CH4/nat_mCH4/NG_tran_m</t>
  </si>
  <si>
    <t>4_BDcomp_CH4/nat_mCH4/NG_tran_m</t>
  </si>
  <si>
    <t>4_BDesd_CH4/nat_mCH4/NG_tran_m</t>
  </si>
  <si>
    <t>4_BDfacpip_CH4/nat_mCH4/NG_tran_m</t>
  </si>
  <si>
    <t>4_BDpig_CH4/nat_mCH4/NG_tran_m</t>
  </si>
  <si>
    <t>4_BDpipe_CH4/nat_mCH4/NG_tran_m</t>
  </si>
  <si>
    <t>4_BDscrub_CH4/nat_mCH4/NG_tran_m</t>
  </si>
  <si>
    <t>4_DEHY_EF*4_DEHY_thru/nat_mCH4/NG_tran_m</t>
  </si>
  <si>
    <t>NG_trans_v*1000*.042/2.205</t>
  </si>
  <si>
    <t>[kg NG/kg NG] Venting of NG from high bleed pneumatic devices per unit of natural gas through transmission facility</t>
  </si>
  <si>
    <t>[kg NG/kg NG] Venting of NG from intermittent bleed pneumatic devices per unit of natural gas through transmission facility</t>
  </si>
  <si>
    <t>[kg NG/kg NG] Venting of NG from low bleed pneumatic devices per unit of natural gas through transmission facility</t>
  </si>
  <si>
    <t>[kg NG/kg NG] Venting of NG from other blowdowns per unit of natural gas through transmission facility</t>
  </si>
  <si>
    <t>[kg NG/kg NG] Venting of NG from compressor blowdowns per unit of natural gas through transmission facility</t>
  </si>
  <si>
    <t>[kg NG/kg NG] Venting of NG from ESD blowdowns per unit of natural gas through transmission facility</t>
  </si>
  <si>
    <t>[kg NG/kg NG] Venting of NG from facility piping blowdowns per unit of natural gas through transmission facility</t>
  </si>
  <si>
    <t>[kg NG/kg NG] Venting of NG from pig blowdowns per unit of natural gas through transmission facility</t>
  </si>
  <si>
    <t>[kg NG/kg NG] Venting of NG from pipeline venting blowdowns per unit of natural gas through transmission facility</t>
  </si>
  <si>
    <t>[kg NG/kg NG] Venting of NG from scrubbers/strainers blowdowns per unit of natural gas through transmission facility</t>
  </si>
  <si>
    <t>[kg NG/kg NG] Venting of NG fromdehydrator vents per unit of natural gas through transmission facility</t>
  </si>
  <si>
    <r>
      <t>Note: All inputs and outputs are normalized per the reference flow (e.g., per 1 kg</t>
    </r>
    <r>
      <rPr>
        <b/>
        <sz val="10"/>
        <color indexed="8"/>
        <rFont val="Arial"/>
        <family val="2"/>
      </rPr>
      <t xml:space="preserve"> </t>
    </r>
    <r>
      <rPr>
        <sz val="10"/>
        <color indexed="8"/>
        <rFont val="Arial"/>
        <family val="2"/>
      </rPr>
      <t>of natural gas through transmission facility)</t>
    </r>
  </si>
  <si>
    <t>This unit process provides a summary of relevant input and output flows associated with venting from natural gas transmission facility operations. It accounts for vented emission sources from 11 specific emitters that are comprised of 3 types of pneumatic devices, 1 type of dehydrator, and 7 types of blowdowns. The outputs of this unit process are the reference flow of natural gas, and 11 intermediate flows of vented streams that are to be connected to the venting and flaring unit process for speciation of whole natural gas into its hydrocarbon and other components.</t>
  </si>
  <si>
    <t>Transmission Facility Venting</t>
  </si>
  <si>
    <t>Venting of natural gas from natural gas transmission facilities in Appalachian - Shale</t>
  </si>
  <si>
    <t>Venting of natural gas from natural gas transmission facilities in Gulf - Conventional</t>
  </si>
  <si>
    <t>Venting of natural gas from natural gas transmission facilities in Gulf - Shale</t>
  </si>
  <si>
    <t>Venting of natural gas from natural gas transmission facilities in Gulf - Tight</t>
  </si>
  <si>
    <t>Venting of natural gas from natural gas transmission facilities in Arkla - Conventional</t>
  </si>
  <si>
    <t>Venting of natural gas from natural gas transmission facilities in Arkla - Shale</t>
  </si>
  <si>
    <t>Venting of natural gas from natural gas transmission facilities in Arkla - Tight</t>
  </si>
  <si>
    <t>Venting of natural gas from natural gas transmission facilities in East Texas - Conventional</t>
  </si>
  <si>
    <t>Venting of natural gas from natural gas transmission facilities in East Texas - Shale</t>
  </si>
  <si>
    <t>Venting of natural gas from natural gas transmission facilities in East Texas - Tight</t>
  </si>
  <si>
    <t>Venting of natural gas from natural gas transmission facilities in Arkoma - Conventional</t>
  </si>
  <si>
    <t>Venting of natural gas from natural gas transmission facilities in Arkoma - Shale</t>
  </si>
  <si>
    <t>Venting of natural gas from natural gas transmission facilities in South Oklahoma - Shale</t>
  </si>
  <si>
    <t>Venting of natural gas from natural gas transmission facilities in Anadarko - Conventional</t>
  </si>
  <si>
    <t>Venting of natural gas from natural gas transmission facilities in Anadarko - Shale</t>
  </si>
  <si>
    <t>Venting of natural gas from natural gas transmission facilities in Anadarko - Tight</t>
  </si>
  <si>
    <t>Venting of natural gas from natural gas transmission facilities in Strawn - Shale</t>
  </si>
  <si>
    <t>Venting of natural gas from natural gas transmission facilities in Fort Worth - Shale</t>
  </si>
  <si>
    <t>Venting of natural gas from natural gas transmission facilities in Permian - Conventional</t>
  </si>
  <si>
    <t>Venting of natural gas from natural gas transmission facilities in Permian - Shale</t>
  </si>
  <si>
    <t>Venting of natural gas from natural gas transmission facilities in Green River - Conventional</t>
  </si>
  <si>
    <t>Venting of natural gas from natural gas transmission facilities in Green River - Tight</t>
  </si>
  <si>
    <t>Venting of natural gas from natural gas transmission facilities in Uinta - Conventional</t>
  </si>
  <si>
    <t>Venting of natural gas from natural gas transmission facilities in Uinta - Tight</t>
  </si>
  <si>
    <t>Venting of natural gas from natural gas transmission facilities in San Juan - CBM</t>
  </si>
  <si>
    <t>Venting of natural gas from natural gas transmission facilities in San Juan - Conventional</t>
  </si>
  <si>
    <t>Venting of natural gas from natural gas transmission facilities in Piceance - Tight</t>
  </si>
  <si>
    <t>Venting of natural gas from natural gas transmission facility operations</t>
  </si>
  <si>
    <t>NG_processing</t>
  </si>
  <si>
    <t>Natural gas [from a processing facility]</t>
  </si>
  <si>
    <t>[intermediate flow] Natural gas from a processing facility, including what exits transmission and what is vented at the transmission facility</t>
  </si>
  <si>
    <t>4_NG_trans_v</t>
  </si>
  <si>
    <t>[kg] Natural gas input from processing; equals transmission output plus natural gas that is vented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</si>
</sst>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0.0000"/>
    <numFmt numFmtId="165" formatCode="0.000"/>
    <numFmt numFmtId="166" formatCode="0.000000"/>
    <numFmt numFmtId="167" formatCode="0.0000E+00"/>
  </numFmts>
  <fonts count="35" x14ac:knownFonts="1">
    <font>
      <sz val="11"/>
      <color theme="1"/>
      <name val="Calibri"/>
      <family val="2"/>
      <scheme val="minor"/>
    </font>
    <font>
      <sz val="11"/>
      <color theme="1"/>
      <name val="Calibri"/>
      <family val="2"/>
      <scheme val="minor"/>
    </font>
    <font>
      <b/>
      <sz val="11"/>
      <color theme="3"/>
      <name val="Calibri"/>
      <family val="2"/>
      <scheme val="minor"/>
    </font>
    <font>
      <b/>
      <sz val="11"/>
      <color theme="1"/>
      <name val="Calibri"/>
      <family val="2"/>
      <scheme val="minor"/>
    </font>
    <font>
      <sz val="10"/>
      <name val="Arial"/>
      <family val="2"/>
    </font>
    <font>
      <b/>
      <sz val="16"/>
      <color indexed="18"/>
      <name val="Arial"/>
      <family val="2"/>
    </font>
    <font>
      <b/>
      <sz val="10"/>
      <name val="Arial"/>
      <family val="2"/>
    </font>
    <font>
      <b/>
      <i/>
      <sz val="10"/>
      <name val="Arial"/>
      <family val="2"/>
    </font>
    <font>
      <i/>
      <sz val="10"/>
      <name val="Arial"/>
      <family val="2"/>
    </font>
    <font>
      <sz val="8"/>
      <color rgb="FF000000"/>
      <name val="Segoe UI"/>
      <family val="2"/>
    </font>
    <font>
      <sz val="10"/>
      <color indexed="12"/>
      <name val="Arial"/>
      <family val="2"/>
    </font>
    <font>
      <b/>
      <sz val="10"/>
      <color indexed="12"/>
      <name val="Arial"/>
      <family val="2"/>
    </font>
    <font>
      <b/>
      <u/>
      <sz val="10"/>
      <name val="Arial"/>
      <family val="2"/>
    </font>
    <font>
      <sz val="10"/>
      <color rgb="FF000000"/>
      <name val="Arial"/>
      <family val="2"/>
    </font>
    <font>
      <b/>
      <sz val="10"/>
      <color indexed="8"/>
      <name val="Arial"/>
      <family val="2"/>
    </font>
    <font>
      <sz val="10"/>
      <color indexed="8"/>
      <name val="Arial"/>
      <family val="2"/>
    </font>
    <font>
      <sz val="10"/>
      <color theme="1"/>
      <name val="Arial"/>
      <family val="2"/>
    </font>
    <font>
      <sz val="10"/>
      <color indexed="10"/>
      <name val="Arial"/>
      <family val="2"/>
    </font>
    <font>
      <b/>
      <sz val="16"/>
      <color theme="3"/>
      <name val="Arial"/>
      <family val="2"/>
    </font>
    <font>
      <b/>
      <i/>
      <sz val="11"/>
      <color theme="1"/>
      <name val="Calibri"/>
      <family val="2"/>
      <scheme val="minor"/>
    </font>
    <font>
      <b/>
      <sz val="14"/>
      <color theme="1"/>
      <name val="Calibri"/>
      <family val="2"/>
      <scheme val="minor"/>
    </font>
    <font>
      <b/>
      <i/>
      <sz val="10"/>
      <color indexed="12"/>
      <name val="Arial"/>
      <family val="2"/>
    </font>
    <font>
      <u/>
      <sz val="10"/>
      <color indexed="12"/>
      <name val="Arial"/>
      <family val="2"/>
    </font>
    <font>
      <b/>
      <u/>
      <sz val="14"/>
      <name val="Arial"/>
      <family val="2"/>
    </font>
    <font>
      <b/>
      <i/>
      <u/>
      <sz val="10"/>
      <name val="Arial"/>
      <family val="2"/>
    </font>
    <font>
      <sz val="9"/>
      <name val="Arial"/>
      <family val="2"/>
    </font>
    <font>
      <i/>
      <sz val="9"/>
      <name val="Arial"/>
      <family val="2"/>
    </font>
    <font>
      <b/>
      <sz val="12"/>
      <name val="Times New Roman"/>
      <family val="1"/>
    </font>
    <font>
      <sz val="12"/>
      <name val="Times New Roman"/>
      <family val="1"/>
    </font>
    <font>
      <b/>
      <sz val="14"/>
      <color theme="1"/>
      <name val="Arial"/>
      <family val="2"/>
    </font>
    <font>
      <b/>
      <sz val="10"/>
      <color theme="1"/>
      <name val="Arial"/>
      <family val="2"/>
    </font>
    <font>
      <b/>
      <i/>
      <sz val="12"/>
      <color theme="1"/>
      <name val="Arial"/>
      <family val="2"/>
    </font>
    <font>
      <b/>
      <sz val="9"/>
      <color indexed="81"/>
      <name val="Tahoma"/>
      <family val="2"/>
    </font>
    <font>
      <sz val="9"/>
      <color indexed="81"/>
      <name val="Tahoma"/>
      <family val="2"/>
    </font>
    <font>
      <sz val="11"/>
      <color theme="1"/>
      <name val="Arial"/>
      <family val="2"/>
    </font>
  </fonts>
  <fills count="16">
    <fill>
      <patternFill patternType="none"/>
    </fill>
    <fill>
      <patternFill patternType="gray125"/>
    </fill>
    <fill>
      <patternFill patternType="solid">
        <fgColor indexed="43"/>
        <bgColor indexed="64"/>
      </patternFill>
    </fill>
    <fill>
      <patternFill patternType="solid">
        <fgColor indexed="22"/>
        <bgColor indexed="64"/>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indexed="9"/>
        <bgColor indexed="64"/>
      </patternFill>
    </fill>
    <fill>
      <patternFill patternType="solid">
        <fgColor rgb="FFCCFFCC"/>
        <bgColor indexed="64"/>
      </patternFill>
    </fill>
    <fill>
      <patternFill patternType="solid">
        <fgColor indexed="41"/>
        <bgColor indexed="64"/>
      </patternFill>
    </fill>
    <fill>
      <patternFill patternType="solid">
        <fgColor indexed="44"/>
        <bgColor indexed="64"/>
      </patternFill>
    </fill>
    <fill>
      <patternFill patternType="solid">
        <fgColor rgb="FF99C2FF"/>
        <bgColor indexed="64"/>
      </patternFill>
    </fill>
    <fill>
      <patternFill patternType="solid">
        <fgColor indexed="47"/>
        <bgColor indexed="64"/>
      </patternFill>
    </fill>
    <fill>
      <patternFill patternType="solid">
        <fgColor theme="2"/>
        <bgColor indexed="64"/>
      </patternFill>
    </fill>
    <fill>
      <patternFill patternType="solid">
        <fgColor indexed="55"/>
        <bgColor indexed="64"/>
      </patternFill>
    </fill>
    <fill>
      <patternFill patternType="solid">
        <fgColor theme="6" tint="0.39997558519241921"/>
        <bgColor indexed="64"/>
      </patternFill>
    </fill>
  </fills>
  <borders count="45">
    <border>
      <left/>
      <right/>
      <top/>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4">
    <xf numFmtId="0" fontId="0" fillId="0" borderId="0"/>
    <xf numFmtId="43" fontId="1" fillId="0" borderId="0" applyFont="0" applyFill="0" applyBorder="0" applyAlignment="0" applyProtection="0"/>
    <xf numFmtId="0" fontId="4" fillId="0" borderId="0"/>
    <xf numFmtId="0" fontId="22" fillId="0" borderId="0" applyNumberFormat="0" applyFill="0" applyBorder="0" applyAlignment="0" applyProtection="0">
      <alignment vertical="top"/>
      <protection locked="0"/>
    </xf>
  </cellStyleXfs>
  <cellXfs count="371">
    <xf numFmtId="0" fontId="0" fillId="0" borderId="0" xfId="0"/>
    <xf numFmtId="0" fontId="5" fillId="2" borderId="0" xfId="2" applyFont="1" applyFill="1" applyAlignment="1"/>
    <xf numFmtId="0" fontId="4" fillId="2" borderId="0" xfId="2" applyFill="1"/>
    <xf numFmtId="0" fontId="4" fillId="0" borderId="0" xfId="2"/>
    <xf numFmtId="0" fontId="6" fillId="3" borderId="1" xfId="2" applyFont="1" applyFill="1" applyBorder="1" applyAlignment="1">
      <alignment horizontal="left" vertical="center"/>
    </xf>
    <xf numFmtId="0" fontId="6" fillId="3" borderId="1" xfId="2" applyFont="1" applyFill="1" applyBorder="1" applyAlignment="1">
      <alignment horizontal="left" vertical="center" wrapText="1"/>
    </xf>
    <xf numFmtId="0" fontId="6" fillId="2" borderId="0" xfId="2" applyFont="1" applyFill="1"/>
    <xf numFmtId="0" fontId="4" fillId="4" borderId="6" xfId="2" applyFont="1" applyFill="1" applyBorder="1" applyAlignment="1">
      <alignment horizontal="left" vertical="center"/>
    </xf>
    <xf numFmtId="0" fontId="4" fillId="0" borderId="0" xfId="2" applyFill="1"/>
    <xf numFmtId="0" fontId="4" fillId="4" borderId="9" xfId="2" applyFont="1" applyFill="1" applyBorder="1" applyAlignment="1">
      <alignment horizontal="left" vertical="center"/>
    </xf>
    <xf numFmtId="0" fontId="4" fillId="5" borderId="9" xfId="2" applyFont="1" applyFill="1" applyBorder="1" applyAlignment="1">
      <alignment horizontal="left" vertical="center"/>
    </xf>
    <xf numFmtId="0" fontId="4" fillId="5" borderId="10" xfId="2" applyFont="1" applyFill="1" applyBorder="1" applyAlignment="1">
      <alignment horizontal="left" vertical="center"/>
    </xf>
    <xf numFmtId="0" fontId="4" fillId="5" borderId="13" xfId="2" applyFont="1" applyFill="1" applyBorder="1" applyAlignment="1">
      <alignment horizontal="left" vertical="center"/>
    </xf>
    <xf numFmtId="14" fontId="4" fillId="2" borderId="0" xfId="2" applyNumberFormat="1" applyFont="1" applyFill="1" applyAlignment="1">
      <alignment horizontal="left"/>
    </xf>
    <xf numFmtId="0" fontId="4" fillId="2" borderId="0" xfId="2" applyFont="1" applyFill="1"/>
    <xf numFmtId="0" fontId="4" fillId="6" borderId="0" xfId="2" applyFont="1" applyFill="1"/>
    <xf numFmtId="0" fontId="4" fillId="6" borderId="0" xfId="2" applyFill="1"/>
    <xf numFmtId="49" fontId="4" fillId="2" borderId="0" xfId="2" applyNumberFormat="1" applyFont="1" applyFill="1"/>
    <xf numFmtId="0" fontId="4" fillId="0" borderId="18" xfId="2" applyBorder="1" applyProtection="1">
      <protection locked="0"/>
    </xf>
    <xf numFmtId="0" fontId="6" fillId="0" borderId="18" xfId="2" applyFont="1" applyBorder="1" applyProtection="1">
      <protection locked="0"/>
    </xf>
    <xf numFmtId="0" fontId="4" fillId="2" borderId="0" xfId="2" applyFill="1" applyAlignment="1">
      <alignment horizontal="center"/>
    </xf>
    <xf numFmtId="0" fontId="4" fillId="2" borderId="0" xfId="2" applyFill="1" applyAlignment="1">
      <alignment horizontal="right"/>
    </xf>
    <xf numFmtId="0" fontId="4" fillId="0" borderId="2" xfId="2" applyFill="1" applyBorder="1"/>
    <xf numFmtId="0" fontId="4" fillId="0" borderId="4" xfId="2" applyFill="1" applyBorder="1"/>
    <xf numFmtId="0" fontId="4" fillId="2" borderId="0" xfId="2" applyFill="1" applyBorder="1" applyAlignment="1">
      <alignment vertical="top" wrapText="1"/>
    </xf>
    <xf numFmtId="0" fontId="10" fillId="2" borderId="0" xfId="2" applyFont="1" applyFill="1"/>
    <xf numFmtId="0" fontId="10" fillId="0" borderId="0" xfId="2" applyFont="1"/>
    <xf numFmtId="0" fontId="12" fillId="8" borderId="19" xfId="2" applyFont="1" applyFill="1" applyBorder="1"/>
    <xf numFmtId="0" fontId="4" fillId="8" borderId="20" xfId="2" applyFill="1" applyBorder="1"/>
    <xf numFmtId="0" fontId="4" fillId="8" borderId="21" xfId="2" applyFill="1" applyBorder="1"/>
    <xf numFmtId="0" fontId="4" fillId="8" borderId="22" xfId="2" applyFill="1" applyBorder="1"/>
    <xf numFmtId="0" fontId="4" fillId="8" borderId="0" xfId="2" applyFill="1" applyBorder="1"/>
    <xf numFmtId="0" fontId="4" fillId="8" borderId="23" xfId="2" applyFill="1" applyBorder="1"/>
    <xf numFmtId="0" fontId="13" fillId="8" borderId="24" xfId="0" applyFont="1" applyFill="1" applyBorder="1"/>
    <xf numFmtId="0" fontId="4" fillId="8" borderId="9" xfId="2" applyFill="1" applyBorder="1"/>
    <xf numFmtId="0" fontId="4" fillId="8" borderId="25" xfId="2" applyFill="1" applyBorder="1"/>
    <xf numFmtId="0" fontId="8" fillId="2" borderId="0" xfId="2" applyFont="1" applyFill="1" applyAlignment="1">
      <alignment horizontal="center"/>
    </xf>
    <xf numFmtId="0" fontId="6" fillId="3" borderId="16" xfId="2" applyFont="1" applyFill="1" applyBorder="1" applyAlignment="1">
      <alignment horizontal="center"/>
    </xf>
    <xf numFmtId="0" fontId="4" fillId="0" borderId="16" xfId="2" applyFont="1" applyBorder="1" applyProtection="1">
      <protection locked="0"/>
    </xf>
    <xf numFmtId="0" fontId="16" fillId="0" borderId="16" xfId="0" applyFont="1" applyFill="1" applyBorder="1" applyAlignment="1">
      <alignment wrapText="1"/>
    </xf>
    <xf numFmtId="1" fontId="16" fillId="0" borderId="16" xfId="0" applyNumberFormat="1" applyFont="1" applyFill="1" applyBorder="1"/>
    <xf numFmtId="0" fontId="16" fillId="0" borderId="16" xfId="0" applyFont="1" applyBorder="1" applyProtection="1">
      <protection locked="0"/>
    </xf>
    <xf numFmtId="0" fontId="16" fillId="0" borderId="16" xfId="0" applyFont="1" applyBorder="1" applyAlignment="1" applyProtection="1">
      <alignment horizontal="center"/>
      <protection locked="0"/>
    </xf>
    <xf numFmtId="0" fontId="6" fillId="9" borderId="16" xfId="2" applyFont="1" applyFill="1" applyBorder="1"/>
    <xf numFmtId="0" fontId="4" fillId="9" borderId="16" xfId="2" applyFill="1" applyBorder="1" applyAlignment="1">
      <alignment vertical="top"/>
    </xf>
    <xf numFmtId="0" fontId="4" fillId="9" borderId="16" xfId="2" applyFill="1" applyBorder="1" applyAlignment="1"/>
    <xf numFmtId="0" fontId="16" fillId="0" borderId="16" xfId="0" applyFont="1" applyFill="1" applyBorder="1" applyAlignment="1">
      <alignment horizontal="left" vertical="top" wrapText="1"/>
    </xf>
    <xf numFmtId="0" fontId="16" fillId="0" borderId="16" xfId="0" applyFont="1" applyBorder="1" applyAlignment="1">
      <alignment horizontal="left" vertical="top"/>
    </xf>
    <xf numFmtId="0" fontId="4" fillId="0" borderId="16" xfId="2" applyBorder="1" applyAlignment="1" applyProtection="1">
      <alignment vertical="top"/>
      <protection locked="0"/>
    </xf>
    <xf numFmtId="11" fontId="16" fillId="10" borderId="16" xfId="1" applyNumberFormat="1" applyFont="1" applyFill="1" applyBorder="1" applyAlignment="1" applyProtection="1">
      <alignment vertical="top"/>
      <protection hidden="1"/>
    </xf>
    <xf numFmtId="0" fontId="16" fillId="10" borderId="16" xfId="0" applyFont="1" applyFill="1" applyBorder="1" applyAlignment="1" applyProtection="1">
      <alignment vertical="top"/>
      <protection hidden="1"/>
    </xf>
    <xf numFmtId="2" fontId="16" fillId="10" borderId="16" xfId="0" applyNumberFormat="1" applyFont="1" applyFill="1" applyBorder="1" applyAlignment="1" applyProtection="1">
      <alignment vertical="top"/>
      <protection hidden="1"/>
    </xf>
    <xf numFmtId="0" fontId="4" fillId="0" borderId="16" xfId="2" applyBorder="1" applyAlignment="1" applyProtection="1">
      <alignment horizontal="center" vertical="top"/>
      <protection locked="0"/>
    </xf>
    <xf numFmtId="0" fontId="4" fillId="0" borderId="16" xfId="2" applyBorder="1" applyAlignment="1" applyProtection="1">
      <alignment vertical="top" wrapText="1"/>
      <protection locked="0"/>
    </xf>
    <xf numFmtId="0" fontId="16" fillId="0" borderId="16" xfId="0" applyFont="1" applyFill="1" applyBorder="1"/>
    <xf numFmtId="0" fontId="4" fillId="0" borderId="16" xfId="2" applyFont="1" applyBorder="1" applyAlignment="1" applyProtection="1">
      <alignment vertical="top"/>
      <protection locked="0"/>
    </xf>
    <xf numFmtId="0" fontId="6" fillId="9" borderId="16" xfId="2" applyFont="1" applyFill="1" applyBorder="1" applyAlignment="1">
      <alignment vertical="top"/>
    </xf>
    <xf numFmtId="0" fontId="4" fillId="9" borderId="16" xfId="2" applyFill="1" applyBorder="1" applyAlignment="1">
      <alignment horizontal="center" vertical="top"/>
    </xf>
    <xf numFmtId="0" fontId="4" fillId="9" borderId="16" xfId="2" applyFill="1" applyBorder="1" applyAlignment="1">
      <alignment vertical="top" wrapText="1"/>
    </xf>
    <xf numFmtId="0" fontId="4" fillId="0" borderId="16" xfId="2" applyFont="1" applyFill="1" applyBorder="1" applyAlignment="1" applyProtection="1">
      <alignment vertical="top"/>
      <protection locked="0"/>
    </xf>
    <xf numFmtId="0" fontId="4" fillId="0" borderId="16" xfId="2" applyFont="1" applyFill="1" applyBorder="1"/>
    <xf numFmtId="0" fontId="16" fillId="0" borderId="16" xfId="0" applyFont="1" applyBorder="1" applyAlignment="1" applyProtection="1">
      <alignment vertical="top"/>
      <protection locked="0"/>
    </xf>
    <xf numFmtId="0" fontId="4" fillId="0" borderId="16" xfId="2" applyFill="1" applyBorder="1" applyAlignment="1" applyProtection="1">
      <alignment horizontal="center" vertical="top" wrapText="1"/>
      <protection locked="0"/>
    </xf>
    <xf numFmtId="0" fontId="4" fillId="0" borderId="16" xfId="0" applyFont="1" applyBorder="1"/>
    <xf numFmtId="0" fontId="4" fillId="9" borderId="16" xfId="2" applyFont="1" applyFill="1" applyBorder="1" applyAlignment="1">
      <alignment vertical="top"/>
    </xf>
    <xf numFmtId="11" fontId="4" fillId="9" borderId="16" xfId="1" applyNumberFormat="1" applyFont="1" applyFill="1" applyBorder="1" applyAlignment="1" applyProtection="1">
      <alignment vertical="top"/>
      <protection hidden="1"/>
    </xf>
    <xf numFmtId="0" fontId="4" fillId="9" borderId="16" xfId="2" applyFill="1" applyBorder="1" applyAlignment="1" applyProtection="1">
      <alignment vertical="top"/>
      <protection hidden="1"/>
    </xf>
    <xf numFmtId="0" fontId="11" fillId="2" borderId="0" xfId="2" applyFont="1" applyFill="1"/>
    <xf numFmtId="0" fontId="6" fillId="0" borderId="0" xfId="2" applyFont="1"/>
    <xf numFmtId="0" fontId="17" fillId="2" borderId="0" xfId="2" applyFont="1" applyFill="1"/>
    <xf numFmtId="0" fontId="18" fillId="0" borderId="0" xfId="2" applyFont="1" applyFill="1" applyAlignment="1">
      <alignment horizontal="center"/>
    </xf>
    <xf numFmtId="0" fontId="3" fillId="0" borderId="30" xfId="0" applyFont="1" applyBorder="1" applyAlignment="1">
      <alignment horizontal="center"/>
    </xf>
    <xf numFmtId="0" fontId="3" fillId="0" borderId="16" xfId="0" applyFont="1" applyBorder="1" applyAlignment="1">
      <alignment horizontal="center"/>
    </xf>
    <xf numFmtId="11" fontId="16" fillId="0" borderId="16" xfId="0" applyNumberFormat="1" applyFont="1" applyFill="1" applyBorder="1"/>
    <xf numFmtId="0" fontId="20" fillId="0" borderId="0" xfId="0" applyFont="1"/>
    <xf numFmtId="0" fontId="3" fillId="0" borderId="10" xfId="0" applyFont="1" applyBorder="1" applyAlignment="1">
      <alignment horizontal="center"/>
    </xf>
    <xf numFmtId="0" fontId="0" fillId="0" borderId="10" xfId="0" applyBorder="1" applyAlignment="1">
      <alignment horizontal="center" vertical="top"/>
    </xf>
    <xf numFmtId="0" fontId="0" fillId="0" borderId="9" xfId="0" applyBorder="1" applyAlignment="1">
      <alignment horizontal="center" vertical="top"/>
    </xf>
    <xf numFmtId="0" fontId="6" fillId="3" borderId="0" xfId="2" applyFont="1" applyFill="1" applyAlignment="1">
      <alignment vertical="top" wrapText="1"/>
    </xf>
    <xf numFmtId="0" fontId="21" fillId="3" borderId="0" xfId="2" applyFont="1" applyFill="1" applyAlignment="1">
      <alignment horizontal="left" vertical="top" wrapText="1"/>
    </xf>
    <xf numFmtId="0" fontId="4" fillId="3" borderId="0" xfId="2" applyFont="1" applyFill="1" applyAlignment="1">
      <alignment horizontal="left" vertical="top" wrapText="1"/>
    </xf>
    <xf numFmtId="0" fontId="4" fillId="3" borderId="0" xfId="2" applyFill="1" applyAlignment="1">
      <alignment horizontal="left" vertical="top" wrapText="1"/>
    </xf>
    <xf numFmtId="0" fontId="4" fillId="3" borderId="0" xfId="2" applyFill="1" applyAlignment="1">
      <alignment vertical="top" wrapText="1"/>
    </xf>
    <xf numFmtId="0" fontId="4" fillId="12" borderId="0" xfId="2" applyFont="1" applyFill="1" applyAlignment="1" applyProtection="1">
      <alignment vertical="top" wrapText="1"/>
      <protection hidden="1"/>
    </xf>
    <xf numFmtId="0" fontId="6" fillId="12" borderId="0" xfId="2" applyFont="1" applyFill="1" applyAlignment="1" applyProtection="1">
      <alignment horizontal="left" vertical="top" wrapText="1"/>
      <protection hidden="1"/>
    </xf>
    <xf numFmtId="0" fontId="6" fillId="12" borderId="0" xfId="2" applyFont="1" applyFill="1" applyAlignment="1" applyProtection="1">
      <alignment horizontal="center" vertical="top" wrapText="1"/>
      <protection hidden="1"/>
    </xf>
    <xf numFmtId="0" fontId="6" fillId="12" borderId="0" xfId="2" applyFont="1" applyFill="1" applyAlignment="1" applyProtection="1">
      <alignment vertical="top" wrapText="1"/>
      <protection hidden="1"/>
    </xf>
    <xf numFmtId="0" fontId="4" fillId="0" borderId="0" xfId="2" applyFont="1" applyFill="1" applyAlignment="1">
      <alignment vertical="top" wrapText="1"/>
    </xf>
    <xf numFmtId="0" fontId="4" fillId="0" borderId="0" xfId="2" applyFont="1" applyFill="1" applyAlignment="1" applyProtection="1">
      <alignment horizontal="left" vertical="top" wrapText="1"/>
      <protection locked="0"/>
    </xf>
    <xf numFmtId="0" fontId="4" fillId="0" borderId="0" xfId="2" applyFill="1" applyAlignment="1" applyProtection="1">
      <alignment horizontal="left" vertical="top" wrapText="1"/>
      <protection locked="0"/>
    </xf>
    <xf numFmtId="0" fontId="16" fillId="0" borderId="0" xfId="0" applyFont="1" applyFill="1" applyAlignment="1" applyProtection="1">
      <alignment horizontal="left" vertical="top" wrapText="1"/>
      <protection locked="0"/>
    </xf>
    <xf numFmtId="0" fontId="4" fillId="0" borderId="0" xfId="2" applyFill="1" applyAlignment="1" applyProtection="1">
      <alignment vertical="top" wrapText="1"/>
      <protection locked="0"/>
    </xf>
    <xf numFmtId="0" fontId="4" fillId="0" borderId="0" xfId="2" applyFill="1" applyProtection="1">
      <protection locked="0"/>
    </xf>
    <xf numFmtId="0" fontId="7" fillId="0" borderId="0" xfId="2" applyFont="1" applyFill="1" applyAlignment="1" applyProtection="1">
      <alignment horizontal="left" vertical="top" wrapText="1"/>
      <protection locked="0"/>
    </xf>
    <xf numFmtId="0" fontId="15" fillId="0" borderId="0" xfId="2" applyFont="1" applyFill="1" applyAlignment="1" applyProtection="1">
      <alignment horizontal="left" vertical="top" wrapText="1"/>
      <protection locked="0"/>
    </xf>
    <xf numFmtId="0" fontId="4" fillId="0" borderId="0" xfId="2" applyFont="1" applyFill="1" applyAlignment="1" applyProtection="1">
      <alignment vertical="top" wrapText="1"/>
      <protection locked="0"/>
    </xf>
    <xf numFmtId="0" fontId="4" fillId="13" borderId="0" xfId="2" applyFont="1" applyFill="1" applyAlignment="1">
      <alignment vertical="top" wrapText="1"/>
    </xf>
    <xf numFmtId="0" fontId="4" fillId="13" borderId="0" xfId="2" applyFont="1" applyFill="1" applyAlignment="1" applyProtection="1">
      <alignment horizontal="left" vertical="top" wrapText="1"/>
      <protection locked="0"/>
    </xf>
    <xf numFmtId="0" fontId="4" fillId="13" borderId="0" xfId="2" applyFill="1" applyAlignment="1" applyProtection="1">
      <alignment horizontal="left" vertical="top" wrapText="1"/>
      <protection locked="0"/>
    </xf>
    <xf numFmtId="0" fontId="16" fillId="13" borderId="0" xfId="0" applyFont="1" applyFill="1" applyAlignment="1" applyProtection="1">
      <alignment horizontal="left" vertical="top" wrapText="1"/>
      <protection locked="0"/>
    </xf>
    <xf numFmtId="0" fontId="4" fillId="13" borderId="0" xfId="2" applyFill="1" applyAlignment="1" applyProtection="1">
      <alignment vertical="top" wrapText="1"/>
      <protection locked="0"/>
    </xf>
    <xf numFmtId="0" fontId="4" fillId="13" borderId="0" xfId="2" applyFont="1" applyFill="1" applyAlignment="1" applyProtection="1">
      <alignment vertical="top" wrapText="1"/>
      <protection locked="0"/>
    </xf>
    <xf numFmtId="0" fontId="4" fillId="13" borderId="0" xfId="2" applyFill="1" applyProtection="1">
      <protection locked="0"/>
    </xf>
    <xf numFmtId="0" fontId="8" fillId="13" borderId="0" xfId="2" applyFont="1" applyFill="1" applyProtection="1">
      <protection locked="0"/>
    </xf>
    <xf numFmtId="49" fontId="4" fillId="0" borderId="0" xfId="2" applyNumberFormat="1" applyFont="1" applyFill="1" applyAlignment="1" applyProtection="1">
      <alignment horizontal="left" vertical="top" wrapText="1"/>
      <protection locked="0"/>
    </xf>
    <xf numFmtId="49" fontId="4" fillId="0" borderId="0" xfId="2" applyNumberFormat="1" applyFill="1" applyAlignment="1" applyProtection="1">
      <alignment horizontal="left" vertical="top" wrapText="1"/>
      <protection locked="0"/>
    </xf>
    <xf numFmtId="49" fontId="16" fillId="0" borderId="0" xfId="0" applyNumberFormat="1" applyFont="1" applyFill="1" applyAlignment="1" applyProtection="1">
      <alignment horizontal="left" vertical="top" wrapText="1"/>
      <protection locked="0"/>
    </xf>
    <xf numFmtId="49" fontId="4" fillId="0" borderId="0" xfId="2" applyNumberFormat="1" applyFill="1" applyAlignment="1" applyProtection="1">
      <alignment vertical="top" wrapText="1"/>
      <protection locked="0"/>
    </xf>
    <xf numFmtId="49" fontId="4" fillId="0" borderId="0" xfId="2" applyNumberFormat="1" applyFill="1" applyProtection="1">
      <protection locked="0"/>
    </xf>
    <xf numFmtId="0" fontId="4" fillId="13" borderId="0" xfId="3" applyFont="1" applyFill="1" applyAlignment="1" applyProtection="1">
      <alignment horizontal="left" vertical="top" wrapText="1"/>
      <protection locked="0"/>
    </xf>
    <xf numFmtId="49" fontId="4" fillId="13" borderId="0" xfId="2" applyNumberFormat="1" applyFont="1" applyFill="1" applyAlignment="1" applyProtection="1">
      <alignment horizontal="left" vertical="top" wrapText="1"/>
      <protection locked="0"/>
    </xf>
    <xf numFmtId="49" fontId="4" fillId="13" borderId="0" xfId="2" applyNumberFormat="1" applyFill="1" applyAlignment="1" applyProtection="1">
      <alignment horizontal="left" vertical="top" wrapText="1"/>
      <protection locked="0"/>
    </xf>
    <xf numFmtId="49" fontId="16" fillId="13" borderId="0" xfId="0" applyNumberFormat="1" applyFont="1" applyFill="1" applyAlignment="1" applyProtection="1">
      <alignment horizontal="left" vertical="top" wrapText="1"/>
      <protection locked="0"/>
    </xf>
    <xf numFmtId="49" fontId="4" fillId="13" borderId="0" xfId="2" applyNumberFormat="1" applyFill="1" applyAlignment="1" applyProtection="1">
      <alignment vertical="top" wrapText="1"/>
      <protection locked="0"/>
    </xf>
    <xf numFmtId="49" fontId="4" fillId="13" borderId="0" xfId="2" applyNumberFormat="1" applyFill="1" applyProtection="1">
      <protection locked="0"/>
    </xf>
    <xf numFmtId="0" fontId="15" fillId="13" borderId="0" xfId="2" applyFont="1" applyFill="1" applyAlignment="1" applyProtection="1">
      <alignment horizontal="left"/>
      <protection locked="0"/>
    </xf>
    <xf numFmtId="0" fontId="4" fillId="0" borderId="0" xfId="2" applyFont="1" applyFill="1" applyAlignment="1">
      <alignment horizontal="left" vertical="top"/>
    </xf>
    <xf numFmtId="0" fontId="16" fillId="0" borderId="0" xfId="0" applyFont="1" applyAlignment="1">
      <alignment horizontal="left" vertical="top"/>
    </xf>
    <xf numFmtId="0" fontId="4" fillId="0" borderId="0" xfId="2" applyFont="1" applyAlignment="1">
      <alignment horizontal="left" vertical="top"/>
    </xf>
    <xf numFmtId="0" fontId="4" fillId="0" borderId="0" xfId="0" applyFont="1" applyFill="1" applyAlignment="1" applyProtection="1">
      <alignment horizontal="left" vertical="top"/>
      <protection locked="0"/>
    </xf>
    <xf numFmtId="0" fontId="22" fillId="0" borderId="0" xfId="3" applyFont="1" applyFill="1" applyAlignment="1" applyProtection="1">
      <alignment horizontal="left" vertical="top"/>
      <protection locked="0"/>
    </xf>
    <xf numFmtId="0" fontId="4" fillId="0" borderId="0" xfId="2" applyFont="1" applyFill="1" applyAlignment="1" applyProtection="1">
      <alignment horizontal="left" vertical="top"/>
      <protection locked="0"/>
    </xf>
    <xf numFmtId="0" fontId="4" fillId="0" borderId="0" xfId="3" applyFont="1" applyFill="1" applyAlignment="1" applyProtection="1">
      <alignment horizontal="left" vertical="top"/>
      <protection locked="0"/>
    </xf>
    <xf numFmtId="49" fontId="4" fillId="0" borderId="0" xfId="2" applyNumberFormat="1" applyFont="1" applyFill="1" applyAlignment="1">
      <alignment horizontal="left" vertical="top" wrapText="1"/>
    </xf>
    <xf numFmtId="49" fontId="16" fillId="0" borderId="0" xfId="0" applyNumberFormat="1" applyFont="1" applyAlignment="1">
      <alignment horizontal="left" vertical="top" wrapText="1"/>
    </xf>
    <xf numFmtId="49" fontId="4" fillId="0" borderId="0" xfId="2" applyNumberFormat="1" applyFont="1" applyAlignment="1">
      <alignment horizontal="left" vertical="top" wrapText="1"/>
    </xf>
    <xf numFmtId="49" fontId="4" fillId="0" borderId="0" xfId="0" applyNumberFormat="1" applyFont="1" applyFill="1" applyAlignment="1" applyProtection="1">
      <alignment horizontal="left" vertical="top" wrapText="1"/>
      <protection locked="0"/>
    </xf>
    <xf numFmtId="49" fontId="22" fillId="0" borderId="0" xfId="3" applyNumberFormat="1" applyFont="1" applyFill="1" applyAlignment="1" applyProtection="1">
      <alignment horizontal="left" vertical="top" wrapText="1"/>
      <protection locked="0"/>
    </xf>
    <xf numFmtId="49" fontId="4" fillId="0" borderId="0" xfId="3" applyNumberFormat="1" applyFont="1" applyFill="1" applyAlignment="1" applyProtection="1">
      <alignment horizontal="left" vertical="top" wrapText="1"/>
      <protection locked="0"/>
    </xf>
    <xf numFmtId="0" fontId="4" fillId="13" borderId="0" xfId="0" applyFont="1" applyFill="1" applyAlignment="1" applyProtection="1">
      <alignment horizontal="left" vertical="top" wrapText="1"/>
      <protection locked="0"/>
    </xf>
    <xf numFmtId="0" fontId="4" fillId="13" borderId="0" xfId="2" applyNumberFormat="1" applyFont="1" applyFill="1" applyAlignment="1" applyProtection="1">
      <alignment horizontal="left" vertical="top" wrapText="1"/>
      <protection locked="0"/>
    </xf>
    <xf numFmtId="0" fontId="8" fillId="13" borderId="0" xfId="2" applyFont="1" applyFill="1" applyAlignment="1" applyProtection="1">
      <alignment horizontal="left" vertical="top" wrapText="1"/>
      <protection locked="0"/>
    </xf>
    <xf numFmtId="0" fontId="8" fillId="13" borderId="0" xfId="2" applyFont="1" applyFill="1" applyAlignment="1" applyProtection="1">
      <alignment vertical="top" wrapText="1"/>
      <protection locked="0"/>
    </xf>
    <xf numFmtId="0" fontId="4" fillId="13" borderId="0" xfId="2" applyFont="1" applyFill="1" applyProtection="1">
      <protection locked="0"/>
    </xf>
    <xf numFmtId="0" fontId="4" fillId="14" borderId="0" xfId="2" applyFill="1" applyAlignment="1">
      <alignment vertical="top" wrapText="1"/>
    </xf>
    <xf numFmtId="0" fontId="4" fillId="14" borderId="0" xfId="2" applyFill="1" applyAlignment="1">
      <alignment horizontal="left" vertical="top" wrapText="1"/>
    </xf>
    <xf numFmtId="0" fontId="11" fillId="0" borderId="0" xfId="2" applyFont="1" applyFill="1" applyAlignment="1">
      <alignment wrapText="1"/>
    </xf>
    <xf numFmtId="0" fontId="4" fillId="0" borderId="0" xfId="2" applyAlignment="1">
      <alignment horizontal="left" vertical="top" wrapText="1"/>
    </xf>
    <xf numFmtId="0" fontId="4" fillId="0" borderId="0" xfId="2" applyAlignment="1">
      <alignment vertical="top" wrapText="1"/>
    </xf>
    <xf numFmtId="0" fontId="6" fillId="0" borderId="0" xfId="2" applyFont="1" applyAlignment="1">
      <alignment vertical="top" wrapText="1"/>
    </xf>
    <xf numFmtId="0" fontId="6" fillId="0" borderId="0" xfId="2" applyFont="1" applyAlignment="1">
      <alignment horizontal="left" vertical="top" wrapText="1"/>
    </xf>
    <xf numFmtId="0" fontId="17" fillId="0" borderId="0" xfId="2" applyFont="1" applyAlignment="1">
      <alignment horizontal="left"/>
    </xf>
    <xf numFmtId="0" fontId="4" fillId="0" borderId="0" xfId="2" applyAlignment="1">
      <alignment horizontal="left"/>
    </xf>
    <xf numFmtId="0" fontId="23" fillId="0" borderId="0" xfId="2" applyFont="1" applyFill="1"/>
    <xf numFmtId="0" fontId="4" fillId="0" borderId="0" xfId="2" applyFont="1" applyAlignment="1">
      <alignment horizontal="left" wrapText="1"/>
    </xf>
    <xf numFmtId="0" fontId="6" fillId="0" borderId="16" xfId="2" applyFont="1" applyBorder="1" applyAlignment="1">
      <alignment horizontal="left"/>
    </xf>
    <xf numFmtId="0" fontId="4" fillId="0" borderId="16" xfId="2" applyFont="1" applyBorder="1" applyAlignment="1">
      <alignment horizontal="left" wrapText="1"/>
    </xf>
    <xf numFmtId="0" fontId="4" fillId="0" borderId="16" xfId="2" applyFont="1" applyBorder="1" applyAlignment="1">
      <alignment horizontal="left"/>
    </xf>
    <xf numFmtId="0" fontId="4" fillId="0" borderId="16" xfId="2" applyFont="1" applyBorder="1"/>
    <xf numFmtId="0" fontId="4" fillId="0" borderId="16" xfId="2" applyBorder="1"/>
    <xf numFmtId="0" fontId="4" fillId="5" borderId="16" xfId="2" applyFont="1" applyFill="1" applyBorder="1" applyAlignment="1">
      <alignment horizontal="left" wrapText="1"/>
    </xf>
    <xf numFmtId="0" fontId="8" fillId="5" borderId="16" xfId="2" applyFont="1" applyFill="1" applyBorder="1" applyAlignment="1">
      <alignment horizontal="left" wrapText="1"/>
    </xf>
    <xf numFmtId="0" fontId="8" fillId="5" borderId="16" xfId="2" applyFont="1" applyFill="1" applyBorder="1" applyAlignment="1">
      <alignment horizontal="left"/>
    </xf>
    <xf numFmtId="0" fontId="6" fillId="0" borderId="16" xfId="2" applyFont="1" applyFill="1" applyBorder="1" applyAlignment="1">
      <alignment horizontal="left"/>
    </xf>
    <xf numFmtId="0" fontId="4" fillId="0" borderId="16" xfId="2" applyBorder="1" applyAlignment="1">
      <alignment horizontal="left"/>
    </xf>
    <xf numFmtId="0" fontId="6" fillId="15" borderId="16" xfId="2" applyFont="1" applyFill="1" applyBorder="1" applyAlignment="1">
      <alignment horizontal="left" wrapText="1"/>
    </xf>
    <xf numFmtId="0" fontId="24" fillId="7" borderId="0" xfId="2" applyFont="1" applyFill="1"/>
    <xf numFmtId="0" fontId="4" fillId="7" borderId="0" xfId="2" applyFill="1"/>
    <xf numFmtId="0" fontId="6" fillId="10" borderId="36" xfId="2" applyFont="1" applyFill="1" applyBorder="1" applyAlignment="1">
      <alignment horizontal="center"/>
    </xf>
    <xf numFmtId="0" fontId="25" fillId="0" borderId="36" xfId="2" applyFont="1" applyBorder="1" applyAlignment="1">
      <alignment wrapText="1"/>
    </xf>
    <xf numFmtId="0" fontId="26" fillId="0" borderId="36" xfId="2" applyFont="1" applyBorder="1" applyAlignment="1">
      <alignment wrapText="1"/>
    </xf>
    <xf numFmtId="0" fontId="6" fillId="0" borderId="35" xfId="2" applyFont="1" applyBorder="1" applyAlignment="1">
      <alignment wrapText="1"/>
    </xf>
    <xf numFmtId="0" fontId="6" fillId="0" borderId="0" xfId="2" applyFont="1" applyFill="1" applyBorder="1" applyAlignment="1">
      <alignment wrapText="1"/>
    </xf>
    <xf numFmtId="0" fontId="25" fillId="0" borderId="0" xfId="2" applyFont="1" applyBorder="1" applyAlignment="1">
      <alignment wrapText="1"/>
    </xf>
    <xf numFmtId="0" fontId="24" fillId="0" borderId="0" xfId="0" applyFont="1" applyFill="1"/>
    <xf numFmtId="0" fontId="4" fillId="0" borderId="0" xfId="0" applyFont="1"/>
    <xf numFmtId="0" fontId="6" fillId="0" borderId="19" xfId="0" applyFont="1" applyBorder="1" applyAlignment="1">
      <alignment horizontal="left" vertical="center"/>
    </xf>
    <xf numFmtId="0" fontId="4" fillId="0" borderId="20" xfId="0" applyFont="1" applyBorder="1"/>
    <xf numFmtId="0" fontId="4" fillId="0" borderId="21" xfId="0" applyFont="1" applyBorder="1"/>
    <xf numFmtId="0" fontId="0" fillId="0" borderId="22" xfId="0" applyBorder="1"/>
    <xf numFmtId="0" fontId="6" fillId="0" borderId="0" xfId="0" applyFont="1" applyAlignment="1">
      <alignment wrapText="1"/>
    </xf>
    <xf numFmtId="0" fontId="6" fillId="0" borderId="16" xfId="0" applyFont="1" applyBorder="1" applyAlignment="1">
      <alignment vertical="center"/>
    </xf>
    <xf numFmtId="0" fontId="4" fillId="0" borderId="20" xfId="0" applyFont="1" applyBorder="1" applyAlignment="1">
      <alignment vertical="center"/>
    </xf>
    <xf numFmtId="0" fontId="4" fillId="0" borderId="21" xfId="0" applyFont="1" applyBorder="1" applyAlignment="1">
      <alignment vertical="center"/>
    </xf>
    <xf numFmtId="0" fontId="4" fillId="0" borderId="22" xfId="0" applyFont="1" applyBorder="1" applyAlignment="1">
      <alignment horizontal="left" vertical="center"/>
    </xf>
    <xf numFmtId="0" fontId="4" fillId="0" borderId="0" xfId="0" applyFont="1" applyBorder="1" applyAlignment="1">
      <alignment vertical="center"/>
    </xf>
    <xf numFmtId="0" fontId="4" fillId="0" borderId="23" xfId="0" applyFont="1" applyBorder="1" applyAlignment="1">
      <alignment vertical="center"/>
    </xf>
    <xf numFmtId="0" fontId="4" fillId="0" borderId="0" xfId="0" applyFont="1" applyAlignment="1">
      <alignment wrapText="1"/>
    </xf>
    <xf numFmtId="0" fontId="0" fillId="0" borderId="24" xfId="0" applyBorder="1"/>
    <xf numFmtId="0" fontId="27" fillId="0" borderId="0" xfId="0" applyFont="1"/>
    <xf numFmtId="0" fontId="24" fillId="0" borderId="0" xfId="0" applyFont="1" applyFill="1" applyBorder="1" applyAlignment="1">
      <alignment horizontal="left"/>
    </xf>
    <xf numFmtId="0" fontId="28" fillId="0" borderId="0" xfId="0" applyFont="1"/>
    <xf numFmtId="0" fontId="0" fillId="0" borderId="9" xfId="0" applyBorder="1"/>
    <xf numFmtId="0" fontId="0" fillId="0" borderId="25" xfId="0" applyBorder="1"/>
    <xf numFmtId="0" fontId="4" fillId="0" borderId="24" xfId="0" applyFont="1" applyBorder="1"/>
    <xf numFmtId="0" fontId="4" fillId="0" borderId="0" xfId="2" applyFill="1" applyBorder="1"/>
    <xf numFmtId="0" fontId="29" fillId="0" borderId="0" xfId="2" applyFont="1" applyFill="1" applyBorder="1"/>
    <xf numFmtId="0" fontId="16" fillId="6" borderId="0" xfId="2" applyFont="1" applyFill="1" applyBorder="1"/>
    <xf numFmtId="0" fontId="30" fillId="0" borderId="0" xfId="2" applyFont="1" applyFill="1" applyBorder="1" applyAlignment="1">
      <alignment horizontal="left"/>
    </xf>
    <xf numFmtId="0" fontId="30" fillId="0" borderId="0" xfId="2" applyFont="1" applyFill="1" applyBorder="1"/>
    <xf numFmtId="0" fontId="29" fillId="0" borderId="22" xfId="2" applyFont="1" applyFill="1" applyBorder="1"/>
    <xf numFmtId="0" fontId="16" fillId="0" borderId="0" xfId="2" applyFont="1" applyFill="1"/>
    <xf numFmtId="0" fontId="31" fillId="0" borderId="0" xfId="2" applyFont="1" applyFill="1"/>
    <xf numFmtId="0" fontId="16" fillId="0" borderId="0" xfId="2" applyFont="1" applyFill="1" applyAlignment="1">
      <alignment horizontal="left"/>
    </xf>
    <xf numFmtId="0" fontId="16" fillId="0" borderId="22" xfId="2" applyFont="1" applyFill="1" applyBorder="1"/>
    <xf numFmtId="0" fontId="30" fillId="0" borderId="9" xfId="2" applyFont="1" applyFill="1" applyBorder="1" applyAlignment="1">
      <alignment horizontal="left"/>
    </xf>
    <xf numFmtId="0" fontId="6" fillId="0" borderId="9" xfId="2" applyFont="1" applyFill="1" applyBorder="1"/>
    <xf numFmtId="0" fontId="16" fillId="0" borderId="9" xfId="2" applyFont="1" applyFill="1" applyBorder="1"/>
    <xf numFmtId="0" fontId="16" fillId="0" borderId="24" xfId="2" applyFont="1" applyFill="1" applyBorder="1"/>
    <xf numFmtId="0" fontId="16" fillId="0" borderId="22" xfId="0" applyFont="1" applyBorder="1"/>
    <xf numFmtId="0" fontId="30" fillId="0" borderId="0" xfId="0" applyFont="1"/>
    <xf numFmtId="0" fontId="16" fillId="0" borderId="0" xfId="0" applyFont="1"/>
    <xf numFmtId="0" fontId="4" fillId="0" borderId="0" xfId="2" applyFont="1" applyFill="1"/>
    <xf numFmtId="0" fontId="4" fillId="0" borderId="0" xfId="2" applyFont="1" applyFill="1" applyAlignment="1">
      <alignment horizontal="right"/>
    </xf>
    <xf numFmtId="0" fontId="4" fillId="0" borderId="0" xfId="2" applyFont="1"/>
    <xf numFmtId="0" fontId="12" fillId="0" borderId="0" xfId="2" applyFont="1"/>
    <xf numFmtId="0" fontId="6" fillId="0" borderId="9" xfId="2" applyFont="1" applyBorder="1"/>
    <xf numFmtId="2" fontId="16" fillId="0" borderId="0" xfId="0" applyNumberFormat="1" applyFont="1"/>
    <xf numFmtId="2" fontId="16" fillId="0" borderId="0" xfId="0" applyNumberFormat="1" applyFont="1" applyFill="1" applyBorder="1"/>
    <xf numFmtId="0" fontId="4" fillId="0" borderId="0" xfId="2" applyNumberFormat="1" applyFont="1"/>
    <xf numFmtId="166" fontId="4" fillId="0" borderId="0" xfId="2" applyNumberFormat="1" applyFont="1"/>
    <xf numFmtId="165" fontId="15" fillId="0" borderId="0" xfId="0" applyNumberFormat="1" applyFont="1" applyFill="1" applyBorder="1" applyAlignment="1">
      <alignment horizontal="right" vertical="center"/>
    </xf>
    <xf numFmtId="0" fontId="4" fillId="0" borderId="0" xfId="0" applyFont="1" applyBorder="1"/>
    <xf numFmtId="165" fontId="4" fillId="0" borderId="0" xfId="0" applyNumberFormat="1" applyFont="1"/>
    <xf numFmtId="0" fontId="4" fillId="0" borderId="0" xfId="0" applyFont="1" applyFill="1" applyBorder="1"/>
    <xf numFmtId="0" fontId="22" fillId="0" borderId="0" xfId="3" applyFont="1" applyAlignment="1" applyProtection="1"/>
    <xf numFmtId="0" fontId="4" fillId="0" borderId="10" xfId="2" applyFont="1" applyFill="1" applyBorder="1" applyAlignment="1">
      <alignment horizontal="center" vertical="center" wrapText="1"/>
    </xf>
    <xf numFmtId="0" fontId="4" fillId="0" borderId="16" xfId="2" applyFont="1" applyFill="1" applyBorder="1" applyProtection="1">
      <protection locked="0"/>
    </xf>
    <xf numFmtId="0" fontId="2" fillId="0" borderId="38" xfId="2" applyFont="1" applyFill="1" applyBorder="1" applyAlignment="1">
      <alignment horizontal="center"/>
    </xf>
    <xf numFmtId="0" fontId="3" fillId="11" borderId="1" xfId="0" applyFont="1" applyFill="1" applyBorder="1" applyAlignment="1">
      <alignment horizontal="center"/>
    </xf>
    <xf numFmtId="164" fontId="16" fillId="6" borderId="1" xfId="0" applyNumberFormat="1" applyFont="1" applyFill="1" applyBorder="1"/>
    <xf numFmtId="11" fontId="16" fillId="6" borderId="1" xfId="0" applyNumberFormat="1" applyFont="1" applyFill="1" applyBorder="1"/>
    <xf numFmtId="0" fontId="3" fillId="0" borderId="1" xfId="0" applyFont="1" applyBorder="1" applyAlignment="1">
      <alignment horizontal="center"/>
    </xf>
    <xf numFmtId="11" fontId="16" fillId="0" borderId="30" xfId="0" quotePrefix="1" applyNumberFormat="1" applyFont="1" applyFill="1" applyBorder="1"/>
    <xf numFmtId="0" fontId="3" fillId="0" borderId="1" xfId="0" applyFont="1" applyFill="1" applyBorder="1" applyAlignment="1">
      <alignment horizontal="center"/>
    </xf>
    <xf numFmtId="11" fontId="16" fillId="0" borderId="16" xfId="0" applyNumberFormat="1" applyFont="1" applyBorder="1" applyProtection="1">
      <protection locked="0"/>
    </xf>
    <xf numFmtId="11" fontId="16" fillId="0" borderId="16" xfId="0" applyNumberFormat="1" applyFont="1" applyFill="1" applyBorder="1" applyProtection="1">
      <protection locked="0"/>
    </xf>
    <xf numFmtId="11" fontId="16" fillId="0" borderId="17" xfId="0" quotePrefix="1" applyNumberFormat="1" applyFont="1" applyFill="1" applyBorder="1"/>
    <xf numFmtId="167" fontId="16" fillId="0" borderId="16" xfId="0" applyNumberFormat="1" applyFont="1" applyFill="1" applyBorder="1"/>
    <xf numFmtId="11" fontId="16" fillId="10" borderId="16" xfId="0" applyNumberFormat="1" applyFont="1" applyFill="1" applyBorder="1" applyAlignment="1" applyProtection="1">
      <alignment vertical="top"/>
      <protection hidden="1"/>
    </xf>
    <xf numFmtId="0" fontId="4" fillId="3" borderId="2" xfId="2" applyFont="1" applyFill="1" applyBorder="1" applyAlignment="1">
      <alignment horizontal="left" vertical="center"/>
    </xf>
    <xf numFmtId="0" fontId="4" fillId="3" borderId="3" xfId="2" applyFont="1" applyFill="1" applyBorder="1" applyAlignment="1">
      <alignment horizontal="left" vertical="center"/>
    </xf>
    <xf numFmtId="0" fontId="4" fillId="3" borderId="4" xfId="2" applyFont="1" applyFill="1" applyBorder="1" applyAlignment="1">
      <alignment horizontal="left" vertical="center"/>
    </xf>
    <xf numFmtId="0" fontId="4" fillId="0" borderId="0" xfId="2" applyFont="1" applyBorder="1" applyAlignment="1" applyProtection="1">
      <protection locked="0"/>
    </xf>
    <xf numFmtId="0" fontId="4" fillId="0" borderId="0" xfId="2" applyBorder="1"/>
    <xf numFmtId="0" fontId="18" fillId="0" borderId="0" xfId="2" applyFont="1" applyFill="1" applyBorder="1" applyAlignment="1">
      <alignment horizontal="center"/>
    </xf>
    <xf numFmtId="0" fontId="0" fillId="0" borderId="0" xfId="0" applyBorder="1"/>
    <xf numFmtId="0" fontId="4" fillId="0" borderId="31" xfId="2" applyFont="1" applyBorder="1" applyAlignment="1" applyProtection="1">
      <protection locked="0"/>
    </xf>
    <xf numFmtId="0" fontId="4" fillId="0" borderId="33" xfId="2" applyFont="1" applyBorder="1" applyAlignment="1" applyProtection="1">
      <protection locked="0"/>
    </xf>
    <xf numFmtId="167" fontId="16" fillId="10" borderId="16" xfId="1" applyNumberFormat="1" applyFont="1" applyFill="1" applyBorder="1" applyAlignment="1" applyProtection="1">
      <alignment vertical="top"/>
      <protection hidden="1"/>
    </xf>
    <xf numFmtId="164" fontId="16" fillId="10" borderId="16" xfId="0" applyNumberFormat="1" applyFont="1" applyFill="1" applyBorder="1" applyAlignment="1" applyProtection="1">
      <alignment vertical="top"/>
      <protection hidden="1"/>
    </xf>
    <xf numFmtId="0" fontId="7" fillId="0" borderId="29" xfId="2" applyFont="1" applyFill="1" applyBorder="1" applyAlignment="1">
      <alignment horizontal="center" wrapText="1"/>
    </xf>
    <xf numFmtId="11" fontId="16" fillId="0" borderId="31" xfId="0" applyNumberFormat="1" applyFont="1" applyFill="1" applyBorder="1" applyProtection="1">
      <protection locked="0"/>
    </xf>
    <xf numFmtId="11" fontId="16" fillId="0" borderId="31" xfId="0" applyNumberFormat="1" applyFont="1" applyFill="1" applyBorder="1"/>
    <xf numFmtId="165" fontId="16" fillId="0" borderId="33" xfId="0" applyNumberFormat="1" applyFont="1" applyFill="1" applyBorder="1"/>
    <xf numFmtId="0" fontId="4" fillId="0" borderId="16" xfId="2" applyFont="1" applyBorder="1" applyAlignment="1" applyProtection="1">
      <alignment wrapText="1"/>
      <protection locked="0"/>
    </xf>
    <xf numFmtId="0" fontId="34" fillId="0" borderId="16" xfId="0" applyFont="1" applyBorder="1"/>
    <xf numFmtId="0" fontId="34" fillId="0" borderId="0" xfId="0" applyFont="1" applyAlignment="1">
      <alignment horizontal="center"/>
    </xf>
    <xf numFmtId="0" fontId="34" fillId="0" borderId="16" xfId="0" applyFont="1" applyFill="1" applyBorder="1"/>
    <xf numFmtId="0" fontId="34" fillId="0" borderId="0" xfId="0" applyFont="1" applyFill="1"/>
    <xf numFmtId="0" fontId="2" fillId="0" borderId="27" xfId="2" applyFont="1" applyFill="1" applyBorder="1" applyAlignment="1">
      <alignment horizontal="center"/>
    </xf>
    <xf numFmtId="0" fontId="3" fillId="0" borderId="41" xfId="0" applyFont="1" applyFill="1" applyBorder="1" applyAlignment="1">
      <alignment horizontal="center"/>
    </xf>
    <xf numFmtId="164" fontId="16" fillId="6" borderId="41" xfId="0" applyNumberFormat="1" applyFont="1" applyFill="1" applyBorder="1"/>
    <xf numFmtId="0" fontId="0" fillId="0" borderId="30" xfId="0" applyBorder="1"/>
    <xf numFmtId="11" fontId="16" fillId="6" borderId="41" xfId="0" applyNumberFormat="1" applyFont="1" applyFill="1" applyBorder="1"/>
    <xf numFmtId="0" fontId="0" fillId="0" borderId="30" xfId="0" applyFill="1" applyBorder="1"/>
    <xf numFmtId="0" fontId="1" fillId="0" borderId="30" xfId="0" applyFont="1" applyBorder="1"/>
    <xf numFmtId="0" fontId="0" fillId="0" borderId="42" xfId="0" applyFill="1" applyBorder="1"/>
    <xf numFmtId="11" fontId="16" fillId="6" borderId="43" xfId="0" applyNumberFormat="1" applyFont="1" applyFill="1" applyBorder="1"/>
    <xf numFmtId="11" fontId="16" fillId="6" borderId="44" xfId="0" applyNumberFormat="1" applyFont="1" applyFill="1" applyBorder="1"/>
    <xf numFmtId="0" fontId="4" fillId="2" borderId="0" xfId="2" applyFont="1" applyFill="1" applyAlignment="1">
      <alignment horizontal="left" wrapText="1"/>
    </xf>
    <xf numFmtId="0" fontId="4" fillId="2" borderId="0" xfId="2" applyFont="1" applyFill="1" applyAlignment="1">
      <alignment horizontal="left" vertical="center" wrapText="1"/>
    </xf>
    <xf numFmtId="0" fontId="6" fillId="5" borderId="8" xfId="2" applyFont="1" applyFill="1" applyBorder="1" applyAlignment="1">
      <alignment horizontal="center" vertical="center" textRotation="90"/>
    </xf>
    <xf numFmtId="0" fontId="6" fillId="5" borderId="12" xfId="2" applyFont="1" applyFill="1" applyBorder="1" applyAlignment="1">
      <alignment horizontal="center" vertical="center" textRotation="90"/>
    </xf>
    <xf numFmtId="0" fontId="4" fillId="5" borderId="10" xfId="2" applyFont="1" applyFill="1" applyBorder="1" applyAlignment="1">
      <alignment horizontal="left" vertical="center" wrapText="1"/>
    </xf>
    <xf numFmtId="0" fontId="4" fillId="5" borderId="11" xfId="2" applyFont="1" applyFill="1" applyBorder="1" applyAlignment="1">
      <alignment horizontal="left" vertical="center" wrapText="1"/>
    </xf>
    <xf numFmtId="0" fontId="4" fillId="5" borderId="14" xfId="2" applyFont="1" applyFill="1" applyBorder="1" applyAlignment="1">
      <alignment horizontal="left" vertical="center" wrapText="1"/>
    </xf>
    <xf numFmtId="0" fontId="4" fillId="5" borderId="15" xfId="2" applyFont="1" applyFill="1" applyBorder="1" applyAlignment="1">
      <alignment horizontal="left" vertical="center" wrapText="1"/>
    </xf>
    <xf numFmtId="0" fontId="5" fillId="2" borderId="0" xfId="2" applyFont="1" applyFill="1" applyAlignment="1">
      <alignment horizontal="center"/>
    </xf>
    <xf numFmtId="0" fontId="4" fillId="3" borderId="2" xfId="2" applyFont="1" applyFill="1" applyBorder="1" applyAlignment="1">
      <alignment horizontal="left" vertical="center" wrapText="1"/>
    </xf>
    <xf numFmtId="0" fontId="4" fillId="3" borderId="3" xfId="2" applyFont="1" applyFill="1" applyBorder="1" applyAlignment="1">
      <alignment horizontal="left" vertical="center" wrapText="1"/>
    </xf>
    <xf numFmtId="0" fontId="4" fillId="3" borderId="4" xfId="2" applyFont="1" applyFill="1" applyBorder="1" applyAlignment="1">
      <alignment horizontal="left" vertical="center" wrapText="1"/>
    </xf>
    <xf numFmtId="0" fontId="6" fillId="4" borderId="5" xfId="2" applyFont="1" applyFill="1" applyBorder="1" applyAlignment="1">
      <alignment horizontal="center" vertical="center" textRotation="90"/>
    </xf>
    <xf numFmtId="0" fontId="6" fillId="4" borderId="8" xfId="2" applyFont="1" applyFill="1" applyBorder="1" applyAlignment="1">
      <alignment horizontal="center" vertical="center" textRotation="90"/>
    </xf>
    <xf numFmtId="0" fontId="4" fillId="4" borderId="6" xfId="2" applyFont="1" applyFill="1" applyBorder="1" applyAlignment="1">
      <alignment horizontal="left" vertical="center" wrapText="1"/>
    </xf>
    <xf numFmtId="0" fontId="4" fillId="4" borderId="7" xfId="2" applyFont="1" applyFill="1" applyBorder="1" applyAlignment="1">
      <alignment horizontal="left" vertical="center" wrapText="1"/>
    </xf>
    <xf numFmtId="0" fontId="4" fillId="4" borderId="10" xfId="2" applyFont="1" applyFill="1" applyBorder="1" applyAlignment="1">
      <alignment horizontal="left" vertical="center" wrapText="1"/>
    </xf>
    <xf numFmtId="0" fontId="4" fillId="4" borderId="11" xfId="2" applyFont="1" applyFill="1" applyBorder="1" applyAlignment="1">
      <alignment horizontal="left" vertical="center" wrapText="1"/>
    </xf>
    <xf numFmtId="0" fontId="4" fillId="0" borderId="1" xfId="2" applyFont="1" applyFill="1" applyBorder="1" applyAlignment="1" applyProtection="1">
      <alignment horizontal="left" vertical="top" wrapText="1"/>
      <protection locked="0"/>
    </xf>
    <xf numFmtId="0" fontId="4" fillId="0" borderId="10" xfId="2" applyFont="1" applyFill="1" applyBorder="1" applyAlignment="1" applyProtection="1">
      <alignment horizontal="left" vertical="top" wrapText="1"/>
      <protection locked="0"/>
    </xf>
    <xf numFmtId="0" fontId="4" fillId="0" borderId="17" xfId="2" applyFont="1" applyFill="1" applyBorder="1" applyAlignment="1" applyProtection="1">
      <alignment horizontal="left" vertical="top" wrapText="1"/>
      <protection locked="0"/>
    </xf>
    <xf numFmtId="0" fontId="4" fillId="9" borderId="16" xfId="2" applyFill="1" applyBorder="1" applyAlignment="1">
      <alignment horizontal="center" vertical="top" wrapText="1"/>
    </xf>
    <xf numFmtId="0" fontId="6" fillId="3" borderId="1" xfId="2" applyFont="1" applyFill="1" applyBorder="1" applyAlignment="1">
      <alignment horizontal="left" vertical="center"/>
    </xf>
    <xf numFmtId="0" fontId="6" fillId="3" borderId="10" xfId="2" applyFont="1" applyFill="1" applyBorder="1" applyAlignment="1">
      <alignment horizontal="left" vertical="center"/>
    </xf>
    <xf numFmtId="0" fontId="6" fillId="3" borderId="17" xfId="2" applyFont="1" applyFill="1" applyBorder="1" applyAlignment="1">
      <alignment horizontal="left" vertical="center"/>
    </xf>
    <xf numFmtId="0" fontId="4" fillId="0" borderId="16" xfId="2" applyFont="1" applyBorder="1" applyAlignment="1" applyProtection="1">
      <alignment horizontal="left"/>
      <protection locked="0"/>
    </xf>
    <xf numFmtId="0" fontId="11" fillId="0" borderId="2" xfId="2" applyFont="1" applyBorder="1" applyAlignment="1">
      <alignment horizontal="center"/>
    </xf>
    <xf numFmtId="0" fontId="11" fillId="0" borderId="3" xfId="2" applyFont="1" applyBorder="1" applyAlignment="1">
      <alignment horizontal="center"/>
    </xf>
    <xf numFmtId="0" fontId="11" fillId="0" borderId="4" xfId="2" applyFont="1" applyBorder="1" applyAlignment="1">
      <alignment horizontal="center"/>
    </xf>
    <xf numFmtId="0" fontId="6" fillId="3" borderId="16" xfId="2" applyFont="1" applyFill="1" applyBorder="1" applyAlignment="1">
      <alignment horizontal="center"/>
    </xf>
    <xf numFmtId="0" fontId="4" fillId="0" borderId="16" xfId="0" applyFont="1" applyBorder="1" applyAlignment="1" applyProtection="1">
      <alignment horizontal="left" vertical="top" wrapText="1"/>
      <protection locked="0"/>
    </xf>
    <xf numFmtId="0" fontId="7" fillId="0" borderId="16" xfId="0" applyFont="1" applyBorder="1" applyAlignment="1" applyProtection="1">
      <alignment horizontal="left" vertical="top" wrapText="1"/>
      <protection locked="0"/>
    </xf>
    <xf numFmtId="0" fontId="4" fillId="0" borderId="16" xfId="2" applyFont="1" applyFill="1" applyBorder="1" applyAlignment="1" applyProtection="1">
      <alignment horizontal="left" vertical="top" wrapText="1"/>
      <protection locked="0"/>
    </xf>
    <xf numFmtId="0" fontId="4" fillId="0" borderId="1" xfId="2" applyFont="1" applyBorder="1" applyAlignment="1" applyProtection="1">
      <alignment horizontal="left"/>
      <protection locked="0"/>
    </xf>
    <xf numFmtId="0" fontId="4" fillId="0" borderId="10" xfId="2" applyFont="1" applyBorder="1" applyAlignment="1" applyProtection="1">
      <alignment horizontal="left"/>
      <protection locked="0"/>
    </xf>
    <xf numFmtId="0" fontId="4" fillId="0" borderId="17" xfId="2" applyFont="1" applyBorder="1" applyAlignment="1" applyProtection="1">
      <alignment horizontal="left"/>
      <protection locked="0"/>
    </xf>
    <xf numFmtId="0" fontId="4" fillId="0" borderId="16" xfId="2" applyBorder="1" applyAlignment="1" applyProtection="1">
      <alignment horizontal="center"/>
      <protection locked="0"/>
    </xf>
    <xf numFmtId="0" fontId="6" fillId="3" borderId="16" xfId="2" applyFont="1" applyFill="1" applyBorder="1" applyAlignment="1">
      <alignment horizontal="left"/>
    </xf>
    <xf numFmtId="0" fontId="4" fillId="0" borderId="16" xfId="2" applyBorder="1" applyAlignment="1" applyProtection="1">
      <alignment horizontal="left"/>
      <protection locked="0"/>
    </xf>
    <xf numFmtId="0" fontId="13" fillId="8" borderId="22" xfId="0" applyFont="1" applyFill="1" applyBorder="1" applyAlignment="1">
      <alignment horizontal="left" vertical="top" wrapText="1" readingOrder="1"/>
    </xf>
    <xf numFmtId="0" fontId="13" fillId="8" borderId="0" xfId="0" applyFont="1" applyFill="1" applyBorder="1" applyAlignment="1">
      <alignment horizontal="left" vertical="top" wrapText="1" readingOrder="1"/>
    </xf>
    <xf numFmtId="0" fontId="13" fillId="8" borderId="23" xfId="0" applyFont="1" applyFill="1" applyBorder="1" applyAlignment="1">
      <alignment horizontal="left" vertical="top" wrapText="1" readingOrder="1"/>
    </xf>
    <xf numFmtId="0" fontId="6" fillId="3" borderId="1" xfId="2" applyFont="1" applyFill="1" applyBorder="1" applyAlignment="1">
      <alignment horizontal="left"/>
    </xf>
    <xf numFmtId="0" fontId="6" fillId="3" borderId="17" xfId="2" applyFont="1" applyFill="1" applyBorder="1" applyAlignment="1">
      <alignment horizontal="left"/>
    </xf>
    <xf numFmtId="0" fontId="4" fillId="0" borderId="17" xfId="2" applyBorder="1" applyAlignment="1" applyProtection="1">
      <alignment horizontal="left"/>
      <protection locked="0"/>
    </xf>
    <xf numFmtId="0" fontId="6" fillId="0" borderId="1" xfId="2" applyFont="1" applyBorder="1" applyAlignment="1" applyProtection="1">
      <alignment horizontal="left" wrapText="1"/>
      <protection locked="0"/>
    </xf>
    <xf numFmtId="0" fontId="6" fillId="0" borderId="17" xfId="2" applyFont="1" applyBorder="1" applyAlignment="1" applyProtection="1">
      <alignment horizontal="left" wrapText="1"/>
      <protection locked="0"/>
    </xf>
    <xf numFmtId="0" fontId="6" fillId="7" borderId="16" xfId="2" applyFont="1" applyFill="1" applyBorder="1" applyAlignment="1" applyProtection="1">
      <alignment horizontal="left"/>
      <protection locked="0"/>
    </xf>
    <xf numFmtId="0" fontId="6" fillId="3" borderId="1" xfId="2" applyFont="1" applyFill="1" applyBorder="1" applyAlignment="1">
      <alignment horizontal="left" vertical="top"/>
    </xf>
    <xf numFmtId="0" fontId="6" fillId="3" borderId="17" xfId="2" applyFont="1" applyFill="1" applyBorder="1" applyAlignment="1">
      <alignment horizontal="left" vertical="top"/>
    </xf>
    <xf numFmtId="0" fontId="6" fillId="0" borderId="1" xfId="2" applyFont="1" applyBorder="1" applyAlignment="1" applyProtection="1">
      <alignment horizontal="left" vertical="top" wrapText="1"/>
      <protection locked="0"/>
    </xf>
    <xf numFmtId="0" fontId="6" fillId="0" borderId="10" xfId="2" applyFont="1" applyBorder="1" applyAlignment="1" applyProtection="1">
      <alignment horizontal="left" vertical="top" wrapText="1"/>
      <protection locked="0"/>
    </xf>
    <xf numFmtId="0" fontId="6" fillId="0" borderId="17" xfId="2" applyFont="1" applyBorder="1" applyAlignment="1" applyProtection="1">
      <alignment horizontal="left" vertical="top" wrapText="1"/>
      <protection locked="0"/>
    </xf>
    <xf numFmtId="0" fontId="4" fillId="0" borderId="1" xfId="2" applyBorder="1" applyAlignment="1" applyProtection="1">
      <alignment horizontal="left"/>
      <protection locked="0"/>
    </xf>
    <xf numFmtId="0" fontId="0" fillId="0" borderId="10" xfId="0" applyFont="1" applyBorder="1" applyAlignment="1">
      <alignment horizontal="left" vertical="top" wrapText="1"/>
    </xf>
    <xf numFmtId="0" fontId="3" fillId="0" borderId="26" xfId="0" applyFont="1" applyBorder="1" applyAlignment="1">
      <alignment horizontal="center"/>
    </xf>
    <xf numFmtId="0" fontId="3" fillId="0" borderId="39" xfId="0" applyFont="1" applyBorder="1" applyAlignment="1">
      <alignment horizontal="center"/>
    </xf>
    <xf numFmtId="0" fontId="3" fillId="0" borderId="27" xfId="0" applyFont="1" applyBorder="1" applyAlignment="1">
      <alignment horizontal="center"/>
    </xf>
    <xf numFmtId="0" fontId="3" fillId="0" borderId="38" xfId="0" applyFont="1" applyBorder="1" applyAlignment="1">
      <alignment horizontal="center"/>
    </xf>
    <xf numFmtId="0" fontId="19" fillId="0" borderId="32" xfId="0" applyFont="1" applyFill="1" applyBorder="1" applyAlignment="1">
      <alignment horizontal="center"/>
    </xf>
    <xf numFmtId="0" fontId="19" fillId="0" borderId="10" xfId="0" applyFont="1" applyFill="1" applyBorder="1" applyAlignment="1">
      <alignment horizontal="center"/>
    </xf>
    <xf numFmtId="0" fontId="19" fillId="0" borderId="40" xfId="0" applyFont="1" applyFill="1" applyBorder="1" applyAlignment="1">
      <alignment horizontal="center"/>
    </xf>
    <xf numFmtId="0" fontId="19" fillId="0" borderId="20" xfId="0" applyFont="1" applyFill="1" applyBorder="1" applyAlignment="1">
      <alignment horizontal="center"/>
    </xf>
    <xf numFmtId="0" fontId="3" fillId="0" borderId="10" xfId="0" applyFont="1" applyBorder="1" applyAlignment="1">
      <alignment horizontal="center"/>
    </xf>
    <xf numFmtId="0" fontId="18" fillId="0" borderId="0" xfId="2" applyFont="1" applyFill="1" applyAlignment="1">
      <alignment horizontal="center"/>
    </xf>
    <xf numFmtId="0" fontId="6" fillId="0" borderId="26" xfId="2" applyFont="1" applyFill="1" applyBorder="1" applyAlignment="1">
      <alignment horizontal="center"/>
    </xf>
    <xf numFmtId="0" fontId="6" fillId="0" borderId="30" xfId="2" applyFont="1" applyFill="1" applyBorder="1" applyAlignment="1">
      <alignment horizontal="center"/>
    </xf>
    <xf numFmtId="0" fontId="3" fillId="0" borderId="5" xfId="0" applyFont="1" applyBorder="1" applyAlignment="1">
      <alignment horizontal="center"/>
    </xf>
    <xf numFmtId="0" fontId="3" fillId="0" borderId="28" xfId="0" applyFont="1" applyBorder="1" applyAlignment="1">
      <alignment horizontal="center"/>
    </xf>
    <xf numFmtId="0" fontId="6" fillId="0" borderId="29" xfId="2" applyFont="1" applyFill="1" applyBorder="1" applyAlignment="1">
      <alignment horizontal="center"/>
    </xf>
    <xf numFmtId="0" fontId="6" fillId="0" borderId="31" xfId="2" applyFont="1" applyFill="1" applyBorder="1" applyAlignment="1">
      <alignment horizontal="center"/>
    </xf>
    <xf numFmtId="0" fontId="0" fillId="0" borderId="20" xfId="0" applyNumberFormat="1" applyBorder="1" applyAlignment="1" applyProtection="1">
      <alignment wrapText="1"/>
      <protection locked="0"/>
    </xf>
    <xf numFmtId="0" fontId="6" fillId="0" borderId="1" xfId="0" applyFont="1" applyBorder="1" applyAlignment="1">
      <alignment horizontal="left" vertical="center" wrapText="1"/>
    </xf>
    <xf numFmtId="0" fontId="6" fillId="0" borderId="10" xfId="0" applyFont="1" applyBorder="1" applyAlignment="1">
      <alignment horizontal="left" vertical="center" wrapText="1"/>
    </xf>
    <xf numFmtId="0" fontId="6" fillId="0" borderId="17" xfId="0" applyFont="1" applyBorder="1" applyAlignment="1">
      <alignment horizontal="left" vertical="center" wrapText="1"/>
    </xf>
    <xf numFmtId="0" fontId="6" fillId="0" borderId="19" xfId="0" applyFont="1" applyFill="1" applyBorder="1" applyAlignment="1">
      <alignment horizontal="left" vertical="center" wrapText="1"/>
    </xf>
    <xf numFmtId="0" fontId="6" fillId="0" borderId="20" xfId="0" applyFont="1" applyFill="1" applyBorder="1" applyAlignment="1">
      <alignment horizontal="left" vertical="center" wrapText="1"/>
    </xf>
    <xf numFmtId="0" fontId="6" fillId="0" borderId="21" xfId="0" applyFont="1" applyFill="1" applyBorder="1" applyAlignment="1">
      <alignment horizontal="left" vertical="center" wrapText="1"/>
    </xf>
    <xf numFmtId="0" fontId="4" fillId="0" borderId="24" xfId="0" applyFont="1" applyFill="1" applyBorder="1" applyAlignment="1">
      <alignment horizontal="left" vertical="center" wrapText="1"/>
    </xf>
    <xf numFmtId="0" fontId="4" fillId="0" borderId="9" xfId="0" applyFont="1" applyFill="1" applyBorder="1" applyAlignment="1">
      <alignment horizontal="left" vertical="center" wrapText="1"/>
    </xf>
    <xf numFmtId="0" fontId="6" fillId="0" borderId="19" xfId="0" applyFont="1" applyBorder="1" applyAlignment="1">
      <alignment horizontal="left" vertical="center" wrapText="1"/>
    </xf>
    <xf numFmtId="0" fontId="6" fillId="0" borderId="20" xfId="0" applyFont="1" applyBorder="1" applyAlignment="1">
      <alignment horizontal="left" vertical="center" wrapText="1"/>
    </xf>
    <xf numFmtId="0" fontId="6" fillId="0" borderId="21" xfId="0" applyFont="1" applyBorder="1" applyAlignment="1">
      <alignment horizontal="left" vertical="center" wrapText="1"/>
    </xf>
    <xf numFmtId="0" fontId="4" fillId="0" borderId="24" xfId="0" applyFont="1" applyBorder="1" applyAlignment="1">
      <alignment horizontal="left" wrapText="1"/>
    </xf>
    <xf numFmtId="0" fontId="4" fillId="0" borderId="9" xfId="0" applyFont="1" applyBorder="1" applyAlignment="1">
      <alignment horizontal="left" wrapText="1"/>
    </xf>
    <xf numFmtId="0" fontId="4" fillId="0" borderId="22" xfId="0" applyFont="1" applyBorder="1" applyAlignment="1">
      <alignment horizontal="left" vertical="center" wrapText="1"/>
    </xf>
    <xf numFmtId="0" fontId="4" fillId="0" borderId="0" xfId="0" applyFont="1" applyBorder="1" applyAlignment="1">
      <alignment horizontal="left" vertical="center" wrapText="1"/>
    </xf>
    <xf numFmtId="0" fontId="4" fillId="0" borderId="23" xfId="0" applyFont="1" applyBorder="1" applyAlignment="1">
      <alignment horizontal="left" vertical="center" wrapText="1"/>
    </xf>
    <xf numFmtId="0" fontId="4" fillId="0" borderId="24" xfId="0" applyFont="1" applyBorder="1" applyAlignment="1">
      <alignment horizontal="left" vertical="center" wrapText="1"/>
    </xf>
    <xf numFmtId="0" fontId="4" fillId="0" borderId="9" xfId="0" applyFont="1" applyBorder="1" applyAlignment="1">
      <alignment horizontal="left" vertical="center" wrapText="1"/>
    </xf>
    <xf numFmtId="0" fontId="4" fillId="0" borderId="25" xfId="0" applyFont="1" applyBorder="1" applyAlignment="1">
      <alignment horizontal="left" vertical="center" wrapText="1"/>
    </xf>
    <xf numFmtId="0" fontId="6" fillId="0" borderId="16" xfId="2" applyFont="1" applyFill="1" applyBorder="1" applyAlignment="1">
      <alignment horizontal="left" wrapText="1"/>
    </xf>
    <xf numFmtId="0" fontId="6" fillId="10" borderId="34" xfId="2" applyFont="1" applyFill="1" applyBorder="1" applyAlignment="1">
      <alignment horizontal="center" wrapText="1"/>
    </xf>
    <xf numFmtId="0" fontId="6" fillId="10" borderId="35" xfId="2" applyFont="1" applyFill="1" applyBorder="1" applyAlignment="1">
      <alignment horizontal="center" wrapText="1"/>
    </xf>
    <xf numFmtId="0" fontId="6" fillId="10" borderId="2" xfId="2" applyFont="1" applyFill="1" applyBorder="1" applyAlignment="1">
      <alignment horizontal="center"/>
    </xf>
    <xf numFmtId="0" fontId="6" fillId="10" borderId="3" xfId="2" applyFont="1" applyFill="1" applyBorder="1" applyAlignment="1">
      <alignment horizontal="center"/>
    </xf>
    <xf numFmtId="0" fontId="6" fillId="10" borderId="4" xfId="2" applyFont="1" applyFill="1" applyBorder="1" applyAlignment="1">
      <alignment horizontal="center"/>
    </xf>
    <xf numFmtId="0" fontId="6" fillId="0" borderId="34" xfId="2" applyFont="1" applyBorder="1" applyAlignment="1">
      <alignment horizontal="center" wrapText="1"/>
    </xf>
    <xf numFmtId="0" fontId="6" fillId="0" borderId="37" xfId="2" applyFont="1" applyBorder="1" applyAlignment="1">
      <alignment horizontal="center" wrapText="1"/>
    </xf>
    <xf numFmtId="0" fontId="6" fillId="0" borderId="35" xfId="2" applyFont="1" applyBorder="1" applyAlignment="1">
      <alignment horizontal="center" wrapText="1"/>
    </xf>
    <xf numFmtId="0" fontId="25" fillId="0" borderId="2" xfId="2" applyFont="1" applyBorder="1" applyAlignment="1">
      <alignment wrapText="1"/>
    </xf>
    <xf numFmtId="0" fontId="25" fillId="0" borderId="4" xfId="2" applyFont="1" applyBorder="1" applyAlignment="1">
      <alignment wrapText="1"/>
    </xf>
    <xf numFmtId="0" fontId="25" fillId="0" borderId="3" xfId="2" applyFont="1" applyBorder="1" applyAlignment="1">
      <alignment wrapText="1"/>
    </xf>
    <xf numFmtId="0" fontId="26" fillId="0" borderId="2" xfId="2" applyFont="1" applyBorder="1" applyAlignment="1">
      <alignment wrapText="1"/>
    </xf>
    <xf numFmtId="0" fontId="26" fillId="0" borderId="4" xfId="2" applyFont="1" applyBorder="1" applyAlignment="1">
      <alignment wrapText="1"/>
    </xf>
    <xf numFmtId="0" fontId="26" fillId="0" borderId="2" xfId="2" applyFont="1" applyBorder="1"/>
    <xf numFmtId="0" fontId="26" fillId="0" borderId="4" xfId="2" applyFont="1" applyBorder="1"/>
    <xf numFmtId="0" fontId="12" fillId="0" borderId="0" xfId="2" applyFont="1" applyAlignment="1">
      <alignment horizontal="center"/>
    </xf>
    <xf numFmtId="0" fontId="6" fillId="0" borderId="9" xfId="2" applyFont="1" applyBorder="1" applyAlignment="1">
      <alignment horizontal="center"/>
    </xf>
    <xf numFmtId="0" fontId="0" fillId="0" borderId="10" xfId="0" applyBorder="1" applyAlignment="1">
      <alignment horizontal="left" vertical="center" wrapText="1"/>
    </xf>
    <xf numFmtId="0" fontId="0" fillId="0" borderId="10" xfId="0" applyFont="1" applyBorder="1" applyAlignment="1">
      <alignment horizontal="left" vertical="center" wrapText="1"/>
    </xf>
  </cellXfs>
  <cellStyles count="4">
    <cellStyle name="Comma" xfId="1" builtinId="3"/>
    <cellStyle name="Hyperlink" xfId="3" builtinId="8"/>
    <cellStyle name="Normal" xfId="0" builtinId="0"/>
    <cellStyle name="Normal 2" xfId="2" xr:uid="{F82C7A46-4278-4CD6-8439-0C08BEC03409}"/>
  </cellStyles>
  <dxfs count="37">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ont>
        <condense val="0"/>
        <extend val="0"/>
        <color indexed="44"/>
      </font>
    </dxf>
    <dxf>
      <font>
        <condense val="0"/>
        <extend val="0"/>
        <color indexed="9"/>
      </font>
    </dxf>
    <dxf>
      <font>
        <condense val="0"/>
        <extend val="0"/>
        <color indexed="44"/>
      </font>
    </dxf>
    <dxf>
      <font>
        <condense val="0"/>
        <extend val="0"/>
        <color indexed="9"/>
      </font>
    </dxf>
    <dxf>
      <font>
        <condense val="0"/>
        <extend val="0"/>
        <color indexed="44"/>
      </font>
    </dxf>
    <dxf>
      <font>
        <condense val="0"/>
        <extend val="0"/>
        <color indexed="9"/>
      </font>
    </dxf>
    <dxf>
      <font>
        <condense val="0"/>
        <extend val="0"/>
        <color indexed="44"/>
      </font>
    </dxf>
    <dxf>
      <font>
        <condense val="0"/>
        <extend val="0"/>
        <color indexed="9"/>
      </font>
    </dxf>
    <dxf>
      <font>
        <condense val="0"/>
        <extend val="0"/>
        <color indexed="44"/>
      </font>
    </dxf>
    <dxf>
      <font>
        <condense val="0"/>
        <extend val="0"/>
        <color indexed="9"/>
      </font>
    </dxf>
    <dxf>
      <font>
        <condense val="0"/>
        <extend val="0"/>
        <color indexed="44"/>
      </font>
    </dxf>
    <dxf>
      <font>
        <condense val="0"/>
        <extend val="0"/>
        <color indexed="9"/>
      </font>
    </dxf>
    <dxf>
      <font>
        <condense val="0"/>
        <extend val="0"/>
        <color indexed="44"/>
      </font>
    </dxf>
    <dxf>
      <font>
        <condense val="0"/>
        <extend val="0"/>
        <color indexed="9"/>
      </font>
    </dxf>
    <dxf>
      <font>
        <condense val="0"/>
        <extend val="0"/>
        <color indexed="44"/>
      </font>
    </dxf>
    <dxf>
      <font>
        <condense val="0"/>
        <extend val="0"/>
        <color indexed="9"/>
      </font>
    </dxf>
    <dxf>
      <font>
        <condense val="0"/>
        <extend val="0"/>
        <color indexed="44"/>
      </font>
    </dxf>
    <dxf>
      <font>
        <condense val="0"/>
        <extend val="0"/>
        <color indexed="9"/>
      </font>
    </dxf>
    <dxf>
      <font>
        <condense val="0"/>
        <extend val="0"/>
        <color indexed="44"/>
      </font>
    </dxf>
    <dxf>
      <font>
        <condense val="0"/>
        <extend val="0"/>
        <color indexed="9"/>
      </font>
    </dxf>
    <dxf>
      <font>
        <condense val="0"/>
        <extend val="0"/>
        <color indexed="44"/>
      </font>
    </dxf>
    <dxf>
      <font>
        <condense val="0"/>
        <extend val="0"/>
        <color indexed="9"/>
      </font>
    </dxf>
    <dxf>
      <font>
        <condense val="0"/>
        <extend val="0"/>
        <color indexed="44"/>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2</xdr:col>
      <xdr:colOff>9525</xdr:colOff>
      <xdr:row>31</xdr:row>
      <xdr:rowOff>38100</xdr:rowOff>
    </xdr:from>
    <xdr:to>
      <xdr:col>13</xdr:col>
      <xdr:colOff>0</xdr:colOff>
      <xdr:row>45</xdr:row>
      <xdr:rowOff>28575</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752475" y="7820025"/>
          <a:ext cx="7648575" cy="2257425"/>
        </a:xfrm>
        <a:prstGeom prst="rect">
          <a:avLst/>
        </a:prstGeom>
        <a:solidFill>
          <a:schemeClr val="bg1">
            <a:lumMod val="65000"/>
          </a:schemeClr>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a:solidFill>
                <a:schemeClr val="dk1"/>
              </a:solidFill>
              <a:latin typeface="+mn-lt"/>
              <a:ea typeface="+mn-ea"/>
              <a:cs typeface="+mn-cs"/>
            </a:rPr>
            <a:t>Neither the U.S. Department of Energy (DOE) National Energy Technology Laboratory (NETL) nor any person acting on behalf of these organizations:</a:t>
          </a:r>
        </a:p>
        <a:p>
          <a:endParaRPr lang="en-US" sz="1100">
            <a:solidFill>
              <a:schemeClr val="dk1"/>
            </a:solidFill>
            <a:latin typeface="+mn-lt"/>
            <a:ea typeface="+mn-ea"/>
            <a:cs typeface="+mn-cs"/>
          </a:endParaRPr>
        </a:p>
        <a:p>
          <a:pPr lvl="0"/>
          <a:r>
            <a:rPr lang="en-US" sz="1100">
              <a:solidFill>
                <a:schemeClr val="dk1"/>
              </a:solidFill>
              <a:latin typeface="+mn-lt"/>
              <a:ea typeface="+mn-ea"/>
              <a:cs typeface="+mn-cs"/>
            </a:rPr>
            <a:t>	A.  Makes any warranty or representation, express or implied, with respect to the accuracy, completeness, or 	 	      usefulness of the information contained in this document, or that the use of any information, apparatus, 		     </a:t>
          </a:r>
          <a:r>
            <a:rPr lang="en-US" sz="1100" baseline="0">
              <a:solidFill>
                <a:schemeClr val="dk1"/>
              </a:solidFill>
              <a:latin typeface="+mn-lt"/>
              <a:ea typeface="+mn-ea"/>
              <a:cs typeface="+mn-cs"/>
            </a:rPr>
            <a:t> </a:t>
          </a:r>
          <a:r>
            <a:rPr lang="en-US" sz="1100">
              <a:solidFill>
                <a:schemeClr val="dk1"/>
              </a:solidFill>
              <a:latin typeface="+mn-lt"/>
              <a:ea typeface="+mn-ea"/>
              <a:cs typeface="+mn-cs"/>
            </a:rPr>
            <a:t>method, or process disclosed in this document may not infringe on privately owned rights; or</a:t>
          </a:r>
        </a:p>
        <a:p>
          <a:pPr lvl="0"/>
          <a:r>
            <a:rPr lang="en-US" sz="1100">
              <a:solidFill>
                <a:schemeClr val="dk1"/>
              </a:solidFill>
              <a:latin typeface="+mn-lt"/>
              <a:ea typeface="+mn-ea"/>
              <a:cs typeface="+mn-cs"/>
            </a:rPr>
            <a:t>	B.  Assumes any liability with this report as to its use, or damages resulting from the use of any information,</a:t>
          </a:r>
          <a:r>
            <a:rPr lang="en-US" sz="1100" baseline="0">
              <a:solidFill>
                <a:schemeClr val="dk1"/>
              </a:solidFill>
              <a:latin typeface="+mn-lt"/>
              <a:ea typeface="+mn-ea"/>
              <a:cs typeface="+mn-cs"/>
            </a:rPr>
            <a:t> 		      a</a:t>
          </a:r>
          <a:r>
            <a:rPr lang="en-US" sz="1100">
              <a:solidFill>
                <a:schemeClr val="dk1"/>
              </a:solidFill>
              <a:latin typeface="+mn-lt"/>
              <a:ea typeface="+mn-ea"/>
              <a:cs typeface="+mn-cs"/>
            </a:rPr>
            <a:t>pparatus, method, or process disclosed in this document.</a:t>
          </a:r>
        </a:p>
        <a:p>
          <a:pPr lvl="0">
            <a:lnSpc>
              <a:spcPts val="1200"/>
            </a:lnSpc>
          </a:pPr>
          <a:endParaRPr lang="en-US" sz="1100">
            <a:solidFill>
              <a:schemeClr val="dk1"/>
            </a:solidFill>
            <a:latin typeface="+mn-lt"/>
            <a:ea typeface="+mn-ea"/>
            <a:cs typeface="+mn-cs"/>
          </a:endParaRPr>
        </a:p>
        <a:p>
          <a:pPr>
            <a:lnSpc>
              <a:spcPts val="1200"/>
            </a:lnSpc>
          </a:pPr>
          <a:r>
            <a:rPr lang="en-US" sz="1100">
              <a:solidFill>
                <a:schemeClr val="dk1"/>
              </a:solidFill>
              <a:latin typeface="+mn-lt"/>
              <a:ea typeface="+mn-ea"/>
              <a:cs typeface="+mn-cs"/>
            </a:rPr>
            <a:t>Reference herein to any specific commercial product, process, or service by trade name, trademark, manufacturer, or otherwise, does not necessarily constitute or imply its endorsement, recommendation, or favoring by NETL.  The views and opinions of the authors expressed herein do not necessarily state or reflect those of NETL.</a:t>
          </a:r>
        </a:p>
        <a:p>
          <a:r>
            <a:rPr lang="en-US" sz="1100">
              <a:solidFill>
                <a:schemeClr val="dk1"/>
              </a:solidFill>
              <a:latin typeface="+mn-lt"/>
              <a:ea typeface="+mn-ea"/>
              <a:cs typeface="+mn-cs"/>
            </a:rPr>
            <a:t> </a:t>
          </a:r>
        </a:p>
        <a:p>
          <a:pPr>
            <a:lnSpc>
              <a:spcPts val="1200"/>
            </a:lnSpc>
          </a:pPr>
          <a:endParaRPr lang="en-US" sz="1100"/>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47625</xdr:colOff>
          <xdr:row>16</xdr:row>
          <xdr:rowOff>47625</xdr:rowOff>
        </xdr:from>
        <xdr:to>
          <xdr:col>3</xdr:col>
          <xdr:colOff>914400</xdr:colOff>
          <xdr:row>16</xdr:row>
          <xdr:rowOff>257175</xdr:rowOff>
        </xdr:to>
        <xdr:sp macro="" textlink="">
          <xdr:nvSpPr>
            <xdr:cNvPr id="2049" name="Process"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Process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1143000</xdr:colOff>
          <xdr:row>16</xdr:row>
          <xdr:rowOff>47625</xdr:rowOff>
        </xdr:from>
        <xdr:to>
          <xdr:col>3</xdr:col>
          <xdr:colOff>2009775</xdr:colOff>
          <xdr:row>16</xdr:row>
          <xdr:rowOff>257175</xdr:rowOff>
        </xdr:to>
        <xdr:sp macro="" textlink="">
          <xdr:nvSpPr>
            <xdr:cNvPr id="2050" name="Energy Use"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Energy Use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2247900</xdr:colOff>
          <xdr:row>16</xdr:row>
          <xdr:rowOff>57150</xdr:rowOff>
        </xdr:from>
        <xdr:to>
          <xdr:col>3</xdr:col>
          <xdr:colOff>3162300</xdr:colOff>
          <xdr:row>16</xdr:row>
          <xdr:rowOff>257175</xdr:rowOff>
        </xdr:to>
        <xdr:sp macro="" textlink="">
          <xdr:nvSpPr>
            <xdr:cNvPr id="2051" name="Energy P&amp;D"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Energy P&amp;D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3390900</xdr:colOff>
          <xdr:row>16</xdr:row>
          <xdr:rowOff>47625</xdr:rowOff>
        </xdr:from>
        <xdr:to>
          <xdr:col>4</xdr:col>
          <xdr:colOff>533400</xdr:colOff>
          <xdr:row>16</xdr:row>
          <xdr:rowOff>257175</xdr:rowOff>
        </xdr:to>
        <xdr:sp macro="" textlink="">
          <xdr:nvSpPr>
            <xdr:cNvPr id="2052" name="Material P&amp;D"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Material P&amp;D</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xdr:col>
      <xdr:colOff>11206</xdr:colOff>
      <xdr:row>24</xdr:row>
      <xdr:rowOff>56030</xdr:rowOff>
    </xdr:from>
    <xdr:to>
      <xdr:col>86</xdr:col>
      <xdr:colOff>5740444</xdr:colOff>
      <xdr:row>27</xdr:row>
      <xdr:rowOff>0</xdr:rowOff>
    </xdr:to>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182656" y="2865905"/>
          <a:ext cx="12663438" cy="51547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b="1"/>
            <a:t>The purpose</a:t>
          </a:r>
          <a:r>
            <a:rPr lang="en-US" sz="1100" b="1" baseline="0"/>
            <a:t> of this "Parameters Scenarios" worksheet is to provide a flexible method for adjusting parameters within this unit process. </a:t>
          </a:r>
          <a:r>
            <a:rPr lang="en-US" sz="1100"/>
            <a:t>The above table allows you</a:t>
          </a:r>
          <a:r>
            <a:rPr lang="en-US" sz="1100" baseline="0"/>
            <a:t> to select a scenario ID (CELL C4) and uses a lookup function to populate the adjustable parameters (the cells with yellow shading). The values for the adjustable parameters are linked to the "Data Summary" sheet. </a:t>
          </a:r>
          <a:endParaRPr 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17</xdr:row>
      <xdr:rowOff>114300</xdr:rowOff>
    </xdr:from>
    <xdr:to>
      <xdr:col>3</xdr:col>
      <xdr:colOff>116948</xdr:colOff>
      <xdr:row>21</xdr:row>
      <xdr:rowOff>137887</xdr:rowOff>
    </xdr:to>
    <xdr:grpSp>
      <xdr:nvGrpSpPr>
        <xdr:cNvPr id="2" name="Legend">
          <a:extLst>
            <a:ext uri="{FF2B5EF4-FFF2-40B4-BE49-F238E27FC236}">
              <a16:creationId xmlns:a16="http://schemas.microsoft.com/office/drawing/2014/main" id="{00000000-0008-0000-0800-000002000000}"/>
            </a:ext>
          </a:extLst>
        </xdr:cNvPr>
        <xdr:cNvGrpSpPr/>
      </xdr:nvGrpSpPr>
      <xdr:grpSpPr>
        <a:xfrm>
          <a:off x="0" y="3352800"/>
          <a:ext cx="1950511" cy="785587"/>
          <a:chOff x="7457181" y="3134295"/>
          <a:chExt cx="1953912" cy="753022"/>
        </a:xfrm>
      </xdr:grpSpPr>
      <xdr:sp macro="" textlink="">
        <xdr:nvSpPr>
          <xdr:cNvPr id="3" name="LegendBox">
            <a:extLst>
              <a:ext uri="{FF2B5EF4-FFF2-40B4-BE49-F238E27FC236}">
                <a16:creationId xmlns:a16="http://schemas.microsoft.com/office/drawing/2014/main" id="{00000000-0008-0000-0800-000003000000}"/>
              </a:ext>
            </a:extLst>
          </xdr:cNvPr>
          <xdr:cNvSpPr/>
        </xdr:nvSpPr>
        <xdr:spPr>
          <a:xfrm>
            <a:off x="7534215" y="3386802"/>
            <a:ext cx="274320" cy="182880"/>
          </a:xfrm>
          <a:prstGeom prst="rect">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800" baseline="0">
              <a:solidFill>
                <a:schemeClr val="tx1"/>
              </a:solidFill>
              <a:latin typeface="Arial" pitchFamily="34" charset="0"/>
              <a:cs typeface="Arial" pitchFamily="34" charset="0"/>
            </a:endParaRPr>
          </a:p>
        </xdr:txBody>
      </xdr:sp>
      <xdr:sp macro="" textlink="">
        <xdr:nvSpPr>
          <xdr:cNvPr id="4" name="Upstream Emssion Data">
            <a:extLst>
              <a:ext uri="{FF2B5EF4-FFF2-40B4-BE49-F238E27FC236}">
                <a16:creationId xmlns:a16="http://schemas.microsoft.com/office/drawing/2014/main" id="{00000000-0008-0000-0800-000004000000}"/>
              </a:ext>
            </a:extLst>
          </xdr:cNvPr>
          <xdr:cNvSpPr/>
        </xdr:nvSpPr>
        <xdr:spPr>
          <a:xfrm>
            <a:off x="7534215" y="3663597"/>
            <a:ext cx="274320" cy="182880"/>
          </a:xfrm>
          <a:prstGeom prst="parallelogram">
            <a:avLst>
              <a:gd name="adj" fmla="val 51761"/>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800">
              <a:solidFill>
                <a:schemeClr val="tx1"/>
              </a:solidFill>
              <a:latin typeface="Arial" pitchFamily="34" charset="0"/>
              <a:cs typeface="Arial" pitchFamily="34" charset="0"/>
            </a:endParaRPr>
          </a:p>
        </xdr:txBody>
      </xdr:sp>
      <xdr:sp macro="" textlink="">
        <xdr:nvSpPr>
          <xdr:cNvPr id="5" name="TextBox 4">
            <a:extLst>
              <a:ext uri="{FF2B5EF4-FFF2-40B4-BE49-F238E27FC236}">
                <a16:creationId xmlns:a16="http://schemas.microsoft.com/office/drawing/2014/main" id="{00000000-0008-0000-0800-000005000000}"/>
              </a:ext>
            </a:extLst>
          </xdr:cNvPr>
          <xdr:cNvSpPr txBox="1"/>
        </xdr:nvSpPr>
        <xdr:spPr>
          <a:xfrm>
            <a:off x="7766540" y="3345962"/>
            <a:ext cx="62126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a:t>Process</a:t>
            </a:r>
          </a:p>
        </xdr:txBody>
      </xdr:sp>
      <xdr:sp macro="" textlink="">
        <xdr:nvSpPr>
          <xdr:cNvPr id="6" name="TextBox 5">
            <a:extLst>
              <a:ext uri="{FF2B5EF4-FFF2-40B4-BE49-F238E27FC236}">
                <a16:creationId xmlns:a16="http://schemas.microsoft.com/office/drawing/2014/main" id="{00000000-0008-0000-0800-000006000000}"/>
              </a:ext>
            </a:extLst>
          </xdr:cNvPr>
          <xdr:cNvSpPr txBox="1"/>
        </xdr:nvSpPr>
        <xdr:spPr>
          <a:xfrm>
            <a:off x="7766540" y="3622757"/>
            <a:ext cx="164455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a:t>Upstream Emissions</a:t>
            </a:r>
            <a:r>
              <a:rPr lang="en-US" sz="1100" baseline="0"/>
              <a:t> Data</a:t>
            </a:r>
            <a:endParaRPr lang="en-US" sz="1100"/>
          </a:p>
        </xdr:txBody>
      </xdr:sp>
      <xdr:sp macro="" textlink="">
        <xdr:nvSpPr>
          <xdr:cNvPr id="7" name="TextBox 6">
            <a:extLst>
              <a:ext uri="{FF2B5EF4-FFF2-40B4-BE49-F238E27FC236}">
                <a16:creationId xmlns:a16="http://schemas.microsoft.com/office/drawing/2014/main" id="{00000000-0008-0000-0800-000007000000}"/>
              </a:ext>
            </a:extLst>
          </xdr:cNvPr>
          <xdr:cNvSpPr txBox="1"/>
        </xdr:nvSpPr>
        <xdr:spPr>
          <a:xfrm>
            <a:off x="7457181" y="3134295"/>
            <a:ext cx="39966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b="1"/>
              <a:t>Key</a:t>
            </a:r>
          </a:p>
        </xdr:txBody>
      </xdr:sp>
    </xdr:grpSp>
    <xdr:clientData/>
  </xdr:twoCellAnchor>
  <xdr:twoCellAnchor>
    <xdr:from>
      <xdr:col>7</xdr:col>
      <xdr:colOff>50800</xdr:colOff>
      <xdr:row>17</xdr:row>
      <xdr:rowOff>114300</xdr:rowOff>
    </xdr:from>
    <xdr:to>
      <xdr:col>10</xdr:col>
      <xdr:colOff>518124</xdr:colOff>
      <xdr:row>21</xdr:row>
      <xdr:rowOff>133839</xdr:rowOff>
    </xdr:to>
    <xdr:sp macro="" textlink="">
      <xdr:nvSpPr>
        <xdr:cNvPr id="10" name="Reference Flow">
          <a:extLst>
            <a:ext uri="{FF2B5EF4-FFF2-40B4-BE49-F238E27FC236}">
              <a16:creationId xmlns:a16="http://schemas.microsoft.com/office/drawing/2014/main" id="{00000000-0008-0000-0800-00000A000000}"/>
            </a:ext>
          </a:extLst>
        </xdr:cNvPr>
        <xdr:cNvSpPr/>
      </xdr:nvSpPr>
      <xdr:spPr>
        <a:xfrm>
          <a:off x="4318000" y="3352800"/>
          <a:ext cx="2296124" cy="781539"/>
        </a:xfrm>
        <a:prstGeom prst="rect">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800">
              <a:solidFill>
                <a:schemeClr val="tx1"/>
              </a:solidFill>
              <a:latin typeface="Arial" pitchFamily="34" charset="0"/>
              <a:cs typeface="Arial" pitchFamily="34" charset="0"/>
            </a:rPr>
            <a:t>Natural Gas [intermediate flow]</a:t>
          </a:r>
          <a:endParaRPr lang="en-US" sz="800" baseline="0">
            <a:solidFill>
              <a:schemeClr val="tx1"/>
            </a:solidFill>
            <a:latin typeface="Arial" pitchFamily="34" charset="0"/>
            <a:cs typeface="Arial" pitchFamily="34" charset="0"/>
          </a:endParaRPr>
        </a:p>
      </xdr:txBody>
    </xdr:sp>
    <xdr:clientData/>
  </xdr:twoCellAnchor>
  <xdr:twoCellAnchor>
    <xdr:from>
      <xdr:col>12</xdr:col>
      <xdr:colOff>304800</xdr:colOff>
      <xdr:row>6</xdr:row>
      <xdr:rowOff>21705</xdr:rowOff>
    </xdr:from>
    <xdr:to>
      <xdr:col>15</xdr:col>
      <xdr:colOff>0</xdr:colOff>
      <xdr:row>9</xdr:row>
      <xdr:rowOff>21705</xdr:rowOff>
    </xdr:to>
    <xdr:sp macro="" textlink="">
      <xdr:nvSpPr>
        <xdr:cNvPr id="24" name="Reference Flow 5">
          <a:extLst>
            <a:ext uri="{FF2B5EF4-FFF2-40B4-BE49-F238E27FC236}">
              <a16:creationId xmlns:a16="http://schemas.microsoft.com/office/drawing/2014/main" id="{00000000-0008-0000-0800-000018000000}"/>
            </a:ext>
          </a:extLst>
        </xdr:cNvPr>
        <xdr:cNvSpPr/>
      </xdr:nvSpPr>
      <xdr:spPr>
        <a:xfrm>
          <a:off x="7620000" y="1164705"/>
          <a:ext cx="1524000" cy="571500"/>
        </a:xfrm>
        <a:prstGeom prst="rect">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800">
              <a:solidFill>
                <a:schemeClr val="tx1"/>
              </a:solidFill>
              <a:latin typeface="Arial" pitchFamily="34" charset="0"/>
              <a:cs typeface="Arial" pitchFamily="34" charset="0"/>
            </a:rPr>
            <a:t>Vent</a:t>
          </a:r>
          <a:r>
            <a:rPr lang="en-US" sz="800" baseline="0">
              <a:solidFill>
                <a:schemeClr val="tx1"/>
              </a:solidFill>
              <a:latin typeface="Arial" pitchFamily="34" charset="0"/>
              <a:cs typeface="Arial" pitchFamily="34" charset="0"/>
            </a:rPr>
            <a:t> </a:t>
          </a:r>
          <a:r>
            <a:rPr lang="en-US" sz="800">
              <a:solidFill>
                <a:schemeClr val="tx1"/>
              </a:solidFill>
              <a:latin typeface="Arial" pitchFamily="34" charset="0"/>
              <a:cs typeface="Arial" pitchFamily="34" charset="0"/>
            </a:rPr>
            <a:t>[to venting and flaring]</a:t>
          </a:r>
          <a:endParaRPr lang="en-US" sz="800" baseline="0">
            <a:solidFill>
              <a:schemeClr val="tx1"/>
            </a:solidFill>
            <a:latin typeface="Arial" pitchFamily="34" charset="0"/>
            <a:cs typeface="Arial" pitchFamily="34" charset="0"/>
          </a:endParaRPr>
        </a:p>
      </xdr:txBody>
    </xdr:sp>
    <xdr:clientData/>
  </xdr:twoCellAnchor>
  <xdr:twoCellAnchor>
    <xdr:from>
      <xdr:col>11</xdr:col>
      <xdr:colOff>546100</xdr:colOff>
      <xdr:row>7</xdr:row>
      <xdr:rowOff>116955</xdr:rowOff>
    </xdr:from>
    <xdr:to>
      <xdr:col>12</xdr:col>
      <xdr:colOff>304800</xdr:colOff>
      <xdr:row>7</xdr:row>
      <xdr:rowOff>123444</xdr:rowOff>
    </xdr:to>
    <xdr:cxnSp macro="">
      <xdr:nvCxnSpPr>
        <xdr:cNvPr id="25" name="Connector Ref 5">
          <a:extLst>
            <a:ext uri="{FF2B5EF4-FFF2-40B4-BE49-F238E27FC236}">
              <a16:creationId xmlns:a16="http://schemas.microsoft.com/office/drawing/2014/main" id="{00000000-0008-0000-0800-000019000000}"/>
            </a:ext>
          </a:extLst>
        </xdr:cNvPr>
        <xdr:cNvCxnSpPr>
          <a:stCxn id="23" idx="3"/>
          <a:endCxn id="24" idx="1"/>
        </xdr:cNvCxnSpPr>
      </xdr:nvCxnSpPr>
      <xdr:spPr>
        <a:xfrm flipV="1">
          <a:off x="7251700" y="1450455"/>
          <a:ext cx="368300" cy="6489"/>
        </a:xfrm>
        <a:prstGeom prst="bentConnector3">
          <a:avLst>
            <a:gd name="adj1" fmla="val 50000"/>
          </a:avLst>
        </a:prstGeom>
        <a:ln w="1905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508000</xdr:colOff>
      <xdr:row>1</xdr:row>
      <xdr:rowOff>114300</xdr:rowOff>
    </xdr:from>
    <xdr:to>
      <xdr:col>11</xdr:col>
      <xdr:colOff>546100</xdr:colOff>
      <xdr:row>17</xdr:row>
      <xdr:rowOff>7008</xdr:rowOff>
    </xdr:to>
    <xdr:grpSp>
      <xdr:nvGrpSpPr>
        <xdr:cNvPr id="47" name="Boundary Group">
          <a:extLst>
            <a:ext uri="{FF2B5EF4-FFF2-40B4-BE49-F238E27FC236}">
              <a16:creationId xmlns:a16="http://schemas.microsoft.com/office/drawing/2014/main" id="{00000000-0008-0000-0800-00002F000000}"/>
            </a:ext>
          </a:extLst>
        </xdr:cNvPr>
        <xdr:cNvGrpSpPr/>
      </xdr:nvGrpSpPr>
      <xdr:grpSpPr>
        <a:xfrm>
          <a:off x="3563938" y="304800"/>
          <a:ext cx="3705225" cy="2940708"/>
          <a:chOff x="3556000" y="304800"/>
          <a:chExt cx="3695700" cy="2940708"/>
        </a:xfrm>
      </xdr:grpSpPr>
      <xdr:sp macro="" textlink="">
        <xdr:nvSpPr>
          <xdr:cNvPr id="8" name="Boundary Box">
            <a:extLst>
              <a:ext uri="{FF2B5EF4-FFF2-40B4-BE49-F238E27FC236}">
                <a16:creationId xmlns:a16="http://schemas.microsoft.com/office/drawing/2014/main" id="{00000000-0008-0000-0800-000008000000}"/>
              </a:ext>
            </a:extLst>
          </xdr:cNvPr>
          <xdr:cNvSpPr/>
        </xdr:nvSpPr>
        <xdr:spPr>
          <a:xfrm>
            <a:off x="3556000" y="304800"/>
            <a:ext cx="3660385" cy="2940708"/>
          </a:xfrm>
          <a:prstGeom prst="rect">
            <a:avLst/>
          </a:prstGeom>
          <a:solidFill>
            <a:srgbClr val="FFFFCC"/>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nchorCtr="0"/>
          <a:lstStyle/>
          <a:p>
            <a:pPr marL="0" marR="0" indent="0" algn="ctr" defTabSz="914400" eaLnBrk="1" fontAlgn="auto" latinLnBrk="0" hangingPunct="1">
              <a:lnSpc>
                <a:spcPct val="100000"/>
              </a:lnSpc>
              <a:spcBef>
                <a:spcPts val="0"/>
              </a:spcBef>
              <a:spcAft>
                <a:spcPts val="0"/>
              </a:spcAft>
              <a:buClrTx/>
              <a:buSzTx/>
              <a:buFontTx/>
              <a:buNone/>
              <a:tabLst/>
              <a:defRPr/>
            </a:pPr>
            <a:r>
              <a:rPr lang="en-US" sz="1200" baseline="0">
                <a:solidFill>
                  <a:sysClr val="windowText" lastClr="000000"/>
                </a:solidFill>
                <a:effectLst/>
                <a:latin typeface="Arial" pitchFamily="34" charset="0"/>
                <a:ea typeface="+mn-ea"/>
                <a:cs typeface="Arial" pitchFamily="34" charset="0"/>
              </a:rPr>
              <a:t>Transmission Facility Venting: System Boundary</a:t>
            </a:r>
          </a:p>
        </xdr:txBody>
      </xdr:sp>
      <xdr:sp macro="" textlink="">
        <xdr:nvSpPr>
          <xdr:cNvPr id="9" name="Process">
            <a:extLst>
              <a:ext uri="{FF2B5EF4-FFF2-40B4-BE49-F238E27FC236}">
                <a16:creationId xmlns:a16="http://schemas.microsoft.com/office/drawing/2014/main" id="{00000000-0008-0000-0800-000009000000}"/>
              </a:ext>
            </a:extLst>
          </xdr:cNvPr>
          <xdr:cNvSpPr/>
        </xdr:nvSpPr>
        <xdr:spPr>
          <a:xfrm>
            <a:off x="4318000" y="1066800"/>
            <a:ext cx="2289202" cy="1681294"/>
          </a:xfrm>
          <a:prstGeom prst="rect">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800">
                <a:solidFill>
                  <a:sysClr val="windowText" lastClr="000000"/>
                </a:solidFill>
                <a:latin typeface="Arial" pitchFamily="34" charset="0"/>
                <a:cs typeface="Arial" pitchFamily="34" charset="0"/>
              </a:rPr>
              <a:t>Venting of natural gas from natural gas transmission facility operations</a:t>
            </a:r>
          </a:p>
        </xdr:txBody>
      </xdr:sp>
      <xdr:sp macro="" textlink="">
        <xdr:nvSpPr>
          <xdr:cNvPr id="11" name="LinkRef 1">
            <a:extLst>
              <a:ext uri="{FF2B5EF4-FFF2-40B4-BE49-F238E27FC236}">
                <a16:creationId xmlns:a16="http://schemas.microsoft.com/office/drawing/2014/main" id="{00000000-0008-0000-0800-00000B000000}"/>
              </a:ext>
            </a:extLst>
          </xdr:cNvPr>
          <xdr:cNvSpPr/>
        </xdr:nvSpPr>
        <xdr:spPr>
          <a:xfrm>
            <a:off x="7239000" y="304800"/>
            <a:ext cx="12700" cy="256032"/>
          </a:xfrm>
          <a:prstGeom prst="rect">
            <a:avLst/>
          </a:prstGeom>
          <a:noFill/>
          <a:ln w="12700" cap="flat" cmpd="sng" algn="ctr">
            <a:noFill/>
            <a:prstDash val="solid"/>
            <a:miter lim="800000"/>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12700" cap="flat" cmpd="sng" algn="ctr">
                <a:solidFill>
                  <a:schemeClr val="accent1">
                    <a:shade val="50000"/>
                  </a:schemeClr>
                </a:solidFill>
                <a:prstDash val="solid"/>
                <a:miter lim="800000"/>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14" name="LinkRef 2">
            <a:extLst>
              <a:ext uri="{FF2B5EF4-FFF2-40B4-BE49-F238E27FC236}">
                <a16:creationId xmlns:a16="http://schemas.microsoft.com/office/drawing/2014/main" id="{00000000-0008-0000-0800-00000E000000}"/>
              </a:ext>
            </a:extLst>
          </xdr:cNvPr>
          <xdr:cNvSpPr/>
        </xdr:nvSpPr>
        <xdr:spPr>
          <a:xfrm>
            <a:off x="7239000" y="560832"/>
            <a:ext cx="12700" cy="256032"/>
          </a:xfrm>
          <a:prstGeom prst="rect">
            <a:avLst/>
          </a:prstGeom>
          <a:noFill/>
          <a:ln w="12700" cap="flat" cmpd="sng" algn="ctr">
            <a:noFill/>
            <a:prstDash val="solid"/>
            <a:miter lim="800000"/>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12700" cap="flat" cmpd="sng" algn="ctr">
                <a:solidFill>
                  <a:schemeClr val="accent1">
                    <a:shade val="50000"/>
                  </a:schemeClr>
                </a:solidFill>
                <a:prstDash val="solid"/>
                <a:miter lim="800000"/>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17" name="LinkRef 3">
            <a:extLst>
              <a:ext uri="{FF2B5EF4-FFF2-40B4-BE49-F238E27FC236}">
                <a16:creationId xmlns:a16="http://schemas.microsoft.com/office/drawing/2014/main" id="{00000000-0008-0000-0800-000011000000}"/>
              </a:ext>
            </a:extLst>
          </xdr:cNvPr>
          <xdr:cNvSpPr/>
        </xdr:nvSpPr>
        <xdr:spPr>
          <a:xfrm>
            <a:off x="7239000" y="816864"/>
            <a:ext cx="12700" cy="256032"/>
          </a:xfrm>
          <a:prstGeom prst="rect">
            <a:avLst/>
          </a:prstGeom>
          <a:noFill/>
          <a:ln w="12700" cap="flat" cmpd="sng" algn="ctr">
            <a:noFill/>
            <a:prstDash val="solid"/>
            <a:miter lim="800000"/>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12700" cap="flat" cmpd="sng" algn="ctr">
                <a:solidFill>
                  <a:schemeClr val="accent1">
                    <a:shade val="50000"/>
                  </a:schemeClr>
                </a:solidFill>
                <a:prstDash val="solid"/>
                <a:miter lim="800000"/>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20" name="LinkRef 4">
            <a:extLst>
              <a:ext uri="{FF2B5EF4-FFF2-40B4-BE49-F238E27FC236}">
                <a16:creationId xmlns:a16="http://schemas.microsoft.com/office/drawing/2014/main" id="{00000000-0008-0000-0800-000014000000}"/>
              </a:ext>
            </a:extLst>
          </xdr:cNvPr>
          <xdr:cNvSpPr/>
        </xdr:nvSpPr>
        <xdr:spPr>
          <a:xfrm>
            <a:off x="7239000" y="1072896"/>
            <a:ext cx="12700" cy="256032"/>
          </a:xfrm>
          <a:prstGeom prst="rect">
            <a:avLst/>
          </a:prstGeom>
          <a:noFill/>
          <a:ln w="12700" cap="flat" cmpd="sng" algn="ctr">
            <a:noFill/>
            <a:prstDash val="solid"/>
            <a:miter lim="800000"/>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12700" cap="flat" cmpd="sng" algn="ctr">
                <a:solidFill>
                  <a:schemeClr val="accent1">
                    <a:shade val="50000"/>
                  </a:schemeClr>
                </a:solidFill>
                <a:prstDash val="solid"/>
                <a:miter lim="800000"/>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23" name="LinkRef 5">
            <a:extLst>
              <a:ext uri="{FF2B5EF4-FFF2-40B4-BE49-F238E27FC236}">
                <a16:creationId xmlns:a16="http://schemas.microsoft.com/office/drawing/2014/main" id="{00000000-0008-0000-0800-000017000000}"/>
              </a:ext>
            </a:extLst>
          </xdr:cNvPr>
          <xdr:cNvSpPr/>
        </xdr:nvSpPr>
        <xdr:spPr>
          <a:xfrm>
            <a:off x="7239000" y="1328928"/>
            <a:ext cx="12700" cy="256032"/>
          </a:xfrm>
          <a:prstGeom prst="rect">
            <a:avLst/>
          </a:prstGeom>
          <a:noFill/>
          <a:ln w="12700" cap="flat" cmpd="sng" algn="ctr">
            <a:noFill/>
            <a:prstDash val="solid"/>
            <a:miter lim="800000"/>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12700" cap="flat" cmpd="sng" algn="ctr">
                <a:solidFill>
                  <a:schemeClr val="accent1">
                    <a:shade val="50000"/>
                  </a:schemeClr>
                </a:solidFill>
                <a:prstDash val="solid"/>
                <a:miter lim="800000"/>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26" name="LinkRef 6">
            <a:extLst>
              <a:ext uri="{FF2B5EF4-FFF2-40B4-BE49-F238E27FC236}">
                <a16:creationId xmlns:a16="http://schemas.microsoft.com/office/drawing/2014/main" id="{00000000-0008-0000-0800-00001A000000}"/>
              </a:ext>
            </a:extLst>
          </xdr:cNvPr>
          <xdr:cNvSpPr/>
        </xdr:nvSpPr>
        <xdr:spPr>
          <a:xfrm>
            <a:off x="7239000" y="1584960"/>
            <a:ext cx="12700" cy="256032"/>
          </a:xfrm>
          <a:prstGeom prst="rect">
            <a:avLst/>
          </a:prstGeom>
          <a:noFill/>
          <a:ln w="12700" cap="flat" cmpd="sng" algn="ctr">
            <a:noFill/>
            <a:prstDash val="solid"/>
            <a:miter lim="800000"/>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12700" cap="flat" cmpd="sng" algn="ctr">
                <a:solidFill>
                  <a:schemeClr val="accent1">
                    <a:shade val="50000"/>
                  </a:schemeClr>
                </a:solidFill>
                <a:prstDash val="solid"/>
                <a:miter lim="800000"/>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29" name="LinkRef 7">
            <a:extLst>
              <a:ext uri="{FF2B5EF4-FFF2-40B4-BE49-F238E27FC236}">
                <a16:creationId xmlns:a16="http://schemas.microsoft.com/office/drawing/2014/main" id="{00000000-0008-0000-0800-00001D000000}"/>
              </a:ext>
            </a:extLst>
          </xdr:cNvPr>
          <xdr:cNvSpPr/>
        </xdr:nvSpPr>
        <xdr:spPr>
          <a:xfrm>
            <a:off x="7239000" y="1840992"/>
            <a:ext cx="12700" cy="256032"/>
          </a:xfrm>
          <a:prstGeom prst="rect">
            <a:avLst/>
          </a:prstGeom>
          <a:noFill/>
          <a:ln w="12700" cap="flat" cmpd="sng" algn="ctr">
            <a:noFill/>
            <a:prstDash val="solid"/>
            <a:miter lim="800000"/>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12700" cap="flat" cmpd="sng" algn="ctr">
                <a:solidFill>
                  <a:schemeClr val="accent1">
                    <a:shade val="50000"/>
                  </a:schemeClr>
                </a:solidFill>
                <a:prstDash val="solid"/>
                <a:miter lim="800000"/>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32" name="LinkRef 8">
            <a:extLst>
              <a:ext uri="{FF2B5EF4-FFF2-40B4-BE49-F238E27FC236}">
                <a16:creationId xmlns:a16="http://schemas.microsoft.com/office/drawing/2014/main" id="{00000000-0008-0000-0800-000020000000}"/>
              </a:ext>
            </a:extLst>
          </xdr:cNvPr>
          <xdr:cNvSpPr/>
        </xdr:nvSpPr>
        <xdr:spPr>
          <a:xfrm>
            <a:off x="7239000" y="2097024"/>
            <a:ext cx="12700" cy="256032"/>
          </a:xfrm>
          <a:prstGeom prst="rect">
            <a:avLst/>
          </a:prstGeom>
          <a:noFill/>
          <a:ln w="12700" cap="flat" cmpd="sng" algn="ctr">
            <a:noFill/>
            <a:prstDash val="solid"/>
            <a:miter lim="800000"/>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12700" cap="flat" cmpd="sng" algn="ctr">
                <a:solidFill>
                  <a:schemeClr val="accent1">
                    <a:shade val="50000"/>
                  </a:schemeClr>
                </a:solidFill>
                <a:prstDash val="solid"/>
                <a:miter lim="800000"/>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35" name="LinkRef 9">
            <a:extLst>
              <a:ext uri="{FF2B5EF4-FFF2-40B4-BE49-F238E27FC236}">
                <a16:creationId xmlns:a16="http://schemas.microsoft.com/office/drawing/2014/main" id="{00000000-0008-0000-0800-000023000000}"/>
              </a:ext>
            </a:extLst>
          </xdr:cNvPr>
          <xdr:cNvSpPr/>
        </xdr:nvSpPr>
        <xdr:spPr>
          <a:xfrm>
            <a:off x="7239000" y="2353056"/>
            <a:ext cx="12700" cy="256032"/>
          </a:xfrm>
          <a:prstGeom prst="rect">
            <a:avLst/>
          </a:prstGeom>
          <a:noFill/>
          <a:ln w="12700" cap="flat" cmpd="sng" algn="ctr">
            <a:noFill/>
            <a:prstDash val="solid"/>
            <a:miter lim="800000"/>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12700" cap="flat" cmpd="sng" algn="ctr">
                <a:solidFill>
                  <a:schemeClr val="accent1">
                    <a:shade val="50000"/>
                  </a:schemeClr>
                </a:solidFill>
                <a:prstDash val="solid"/>
                <a:miter lim="800000"/>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38" name="LinkRef 10">
            <a:extLst>
              <a:ext uri="{FF2B5EF4-FFF2-40B4-BE49-F238E27FC236}">
                <a16:creationId xmlns:a16="http://schemas.microsoft.com/office/drawing/2014/main" id="{00000000-0008-0000-0800-000026000000}"/>
              </a:ext>
            </a:extLst>
          </xdr:cNvPr>
          <xdr:cNvSpPr/>
        </xdr:nvSpPr>
        <xdr:spPr>
          <a:xfrm>
            <a:off x="7239000" y="2609088"/>
            <a:ext cx="12700" cy="256032"/>
          </a:xfrm>
          <a:prstGeom prst="rect">
            <a:avLst/>
          </a:prstGeom>
          <a:noFill/>
          <a:ln w="12700" cap="flat" cmpd="sng" algn="ctr">
            <a:noFill/>
            <a:prstDash val="solid"/>
            <a:miter lim="800000"/>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12700" cap="flat" cmpd="sng" algn="ctr">
                <a:solidFill>
                  <a:schemeClr val="accent1">
                    <a:shade val="50000"/>
                  </a:schemeClr>
                </a:solidFill>
                <a:prstDash val="solid"/>
                <a:miter lim="800000"/>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41" name="LinkRef 11">
            <a:extLst>
              <a:ext uri="{FF2B5EF4-FFF2-40B4-BE49-F238E27FC236}">
                <a16:creationId xmlns:a16="http://schemas.microsoft.com/office/drawing/2014/main" id="{00000000-0008-0000-0800-000029000000}"/>
              </a:ext>
            </a:extLst>
          </xdr:cNvPr>
          <xdr:cNvSpPr/>
        </xdr:nvSpPr>
        <xdr:spPr>
          <a:xfrm>
            <a:off x="7239000" y="2865120"/>
            <a:ext cx="12700" cy="256032"/>
          </a:xfrm>
          <a:prstGeom prst="rect">
            <a:avLst/>
          </a:prstGeom>
          <a:noFill/>
          <a:ln w="12700" cap="flat" cmpd="sng" algn="ctr">
            <a:noFill/>
            <a:prstDash val="solid"/>
            <a:miter lim="800000"/>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12700" cap="flat" cmpd="sng" algn="ctr">
                <a:solidFill>
                  <a:schemeClr val="accent1">
                    <a:shade val="50000"/>
                  </a:schemeClr>
                </a:solidFill>
                <a:prstDash val="solid"/>
                <a:miter lim="800000"/>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44" name="Link 1">
            <a:extLst>
              <a:ext uri="{FF2B5EF4-FFF2-40B4-BE49-F238E27FC236}">
                <a16:creationId xmlns:a16="http://schemas.microsoft.com/office/drawing/2014/main" id="{00000000-0008-0000-0800-00002C000000}"/>
              </a:ext>
            </a:extLst>
          </xdr:cNvPr>
          <xdr:cNvSpPr/>
        </xdr:nvSpPr>
        <xdr:spPr>
          <a:xfrm>
            <a:off x="3556000" y="304800"/>
            <a:ext cx="12700" cy="2816352"/>
          </a:xfrm>
          <a:prstGeom prst="rect">
            <a:avLst/>
          </a:prstGeom>
          <a:noFill/>
          <a:ln w="12700" cap="flat" cmpd="sng" algn="ctr">
            <a:noFill/>
            <a:prstDash val="solid"/>
            <a:miter lim="800000"/>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12700" cap="flat" cmpd="sng" algn="ctr">
                <a:solidFill>
                  <a:schemeClr val="accent1">
                    <a:shade val="50000"/>
                  </a:schemeClr>
                </a:solidFill>
                <a:prstDash val="solid"/>
                <a:miter lim="800000"/>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clientData/>
  </xdr:twoCellAnchor>
  <xdr:twoCellAnchor>
    <xdr:from>
      <xdr:col>0</xdr:col>
      <xdr:colOff>0</xdr:colOff>
      <xdr:row>8</xdr:row>
      <xdr:rowOff>22352</xdr:rowOff>
    </xdr:from>
    <xdr:to>
      <xdr:col>2</xdr:col>
      <xdr:colOff>358924</xdr:colOff>
      <xdr:row>11</xdr:row>
      <xdr:rowOff>147990</xdr:rowOff>
    </xdr:to>
    <xdr:sp macro="" textlink="">
      <xdr:nvSpPr>
        <xdr:cNvPr id="45" name="Upstream Emssion Data 1">
          <a:extLst>
            <a:ext uri="{FF2B5EF4-FFF2-40B4-BE49-F238E27FC236}">
              <a16:creationId xmlns:a16="http://schemas.microsoft.com/office/drawing/2014/main" id="{00000000-0008-0000-0800-00002D000000}"/>
            </a:ext>
          </a:extLst>
        </xdr:cNvPr>
        <xdr:cNvSpPr/>
      </xdr:nvSpPr>
      <xdr:spPr>
        <a:xfrm>
          <a:off x="0" y="1546352"/>
          <a:ext cx="1578124" cy="697138"/>
        </a:xfrm>
        <a:prstGeom prst="parallelogram">
          <a:avLst>
            <a:gd name="adj" fmla="val 51761"/>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800">
              <a:solidFill>
                <a:schemeClr val="tx1"/>
              </a:solidFill>
              <a:latin typeface="Arial" pitchFamily="34" charset="0"/>
              <a:cs typeface="Arial" pitchFamily="34" charset="0"/>
            </a:rPr>
            <a:t>Natural gas [from a processing facility]</a:t>
          </a:r>
        </a:p>
      </xdr:txBody>
    </xdr:sp>
    <xdr:clientData/>
  </xdr:twoCellAnchor>
  <xdr:twoCellAnchor>
    <xdr:from>
      <xdr:col>2</xdr:col>
      <xdr:colOff>178501</xdr:colOff>
      <xdr:row>8</xdr:row>
      <xdr:rowOff>188976</xdr:rowOff>
    </xdr:from>
    <xdr:to>
      <xdr:col>5</xdr:col>
      <xdr:colOff>508000</xdr:colOff>
      <xdr:row>9</xdr:row>
      <xdr:rowOff>180421</xdr:rowOff>
    </xdr:to>
    <xdr:cxnSp macro="">
      <xdr:nvCxnSpPr>
        <xdr:cNvPr id="46" name="Straight Arrow Connector 1">
          <a:extLst>
            <a:ext uri="{FF2B5EF4-FFF2-40B4-BE49-F238E27FC236}">
              <a16:creationId xmlns:a16="http://schemas.microsoft.com/office/drawing/2014/main" id="{00000000-0008-0000-0800-00002E000000}"/>
            </a:ext>
          </a:extLst>
        </xdr:cNvPr>
        <xdr:cNvCxnSpPr>
          <a:stCxn id="45" idx="2"/>
          <a:endCxn id="44" idx="1"/>
        </xdr:cNvCxnSpPr>
      </xdr:nvCxnSpPr>
      <xdr:spPr>
        <a:xfrm flipV="1">
          <a:off x="1397701" y="1712976"/>
          <a:ext cx="2158299" cy="181945"/>
        </a:xfrm>
        <a:prstGeom prst="bentConnector3">
          <a:avLst>
            <a:gd name="adj1" fmla="val 50000"/>
          </a:avLst>
        </a:prstGeom>
        <a:ln w="1905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589262</xdr:colOff>
      <xdr:row>14</xdr:row>
      <xdr:rowOff>81094</xdr:rowOff>
    </xdr:from>
    <xdr:to>
      <xdr:col>8</xdr:col>
      <xdr:colOff>607833</xdr:colOff>
      <xdr:row>17</xdr:row>
      <xdr:rowOff>114300</xdr:rowOff>
    </xdr:to>
    <xdr:cxnSp macro="">
      <xdr:nvCxnSpPr>
        <xdr:cNvPr id="48" name="Straight Arrow Connector Process">
          <a:extLst>
            <a:ext uri="{FF2B5EF4-FFF2-40B4-BE49-F238E27FC236}">
              <a16:creationId xmlns:a16="http://schemas.microsoft.com/office/drawing/2014/main" id="{00000000-0008-0000-0800-000030000000}"/>
            </a:ext>
          </a:extLst>
        </xdr:cNvPr>
        <xdr:cNvCxnSpPr>
          <a:stCxn id="9" idx="2"/>
          <a:endCxn id="10" idx="0"/>
        </xdr:cNvCxnSpPr>
      </xdr:nvCxnSpPr>
      <xdr:spPr>
        <a:xfrm flipH="1">
          <a:off x="5466062" y="2748094"/>
          <a:ext cx="18571" cy="604706"/>
        </a:xfrm>
        <a:prstGeom prst="straightConnector1">
          <a:avLst/>
        </a:prstGeom>
        <a:ln w="1905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AC33F7-527D-482A-B66F-59C0D7D9B437}">
  <sheetPr codeName="Sheet4"/>
  <dimension ref="A1:AA504"/>
  <sheetViews>
    <sheetView zoomScaleNormal="100" workbookViewId="0">
      <selection activeCell="C24" sqref="C24:M24"/>
    </sheetView>
  </sheetViews>
  <sheetFormatPr defaultColWidth="9.140625" defaultRowHeight="12.75" x14ac:dyDescent="0.2"/>
  <cols>
    <col min="1" max="1" width="2" style="2" customWidth="1"/>
    <col min="2" max="2" width="9.140625" style="3"/>
    <col min="3" max="3" width="21.42578125" style="3" customWidth="1"/>
    <col min="4" max="4" width="8.42578125" style="3" customWidth="1"/>
    <col min="5" max="5" width="9.140625" style="3"/>
    <col min="6" max="6" width="8" style="3" customWidth="1"/>
    <col min="7" max="12" width="9.140625" style="3"/>
    <col min="13" max="13" width="13" style="3" customWidth="1"/>
    <col min="14" max="14" width="2" style="3" customWidth="1"/>
    <col min="15" max="15" width="9.140625" style="3" customWidth="1"/>
    <col min="16" max="27" width="9.140625" style="2"/>
    <col min="28" max="256" width="9.140625" style="3"/>
    <col min="257" max="257" width="2" style="3" customWidth="1"/>
    <col min="258" max="258" width="9.140625" style="3"/>
    <col min="259" max="259" width="21.42578125" style="3" customWidth="1"/>
    <col min="260" max="260" width="8.42578125" style="3" customWidth="1"/>
    <col min="261" max="261" width="9.140625" style="3"/>
    <col min="262" max="262" width="8" style="3" customWidth="1"/>
    <col min="263" max="268" width="9.140625" style="3"/>
    <col min="269" max="269" width="13" style="3" customWidth="1"/>
    <col min="270" max="270" width="2" style="3" customWidth="1"/>
    <col min="271" max="271" width="9.140625" style="3" customWidth="1"/>
    <col min="272" max="512" width="9.140625" style="3"/>
    <col min="513" max="513" width="2" style="3" customWidth="1"/>
    <col min="514" max="514" width="9.140625" style="3"/>
    <col min="515" max="515" width="21.42578125" style="3" customWidth="1"/>
    <col min="516" max="516" width="8.42578125" style="3" customWidth="1"/>
    <col min="517" max="517" width="9.140625" style="3"/>
    <col min="518" max="518" width="8" style="3" customWidth="1"/>
    <col min="519" max="524" width="9.140625" style="3"/>
    <col min="525" max="525" width="13" style="3" customWidth="1"/>
    <col min="526" max="526" width="2" style="3" customWidth="1"/>
    <col min="527" max="527" width="9.140625" style="3" customWidth="1"/>
    <col min="528" max="768" width="9.140625" style="3"/>
    <col min="769" max="769" width="2" style="3" customWidth="1"/>
    <col min="770" max="770" width="9.140625" style="3"/>
    <col min="771" max="771" width="21.42578125" style="3" customWidth="1"/>
    <col min="772" max="772" width="8.42578125" style="3" customWidth="1"/>
    <col min="773" max="773" width="9.140625" style="3"/>
    <col min="774" max="774" width="8" style="3" customWidth="1"/>
    <col min="775" max="780" width="9.140625" style="3"/>
    <col min="781" max="781" width="13" style="3" customWidth="1"/>
    <col min="782" max="782" width="2" style="3" customWidth="1"/>
    <col min="783" max="783" width="9.140625" style="3" customWidth="1"/>
    <col min="784" max="1024" width="9.140625" style="3"/>
    <col min="1025" max="1025" width="2" style="3" customWidth="1"/>
    <col min="1026" max="1026" width="9.140625" style="3"/>
    <col min="1027" max="1027" width="21.42578125" style="3" customWidth="1"/>
    <col min="1028" max="1028" width="8.42578125" style="3" customWidth="1"/>
    <col min="1029" max="1029" width="9.140625" style="3"/>
    <col min="1030" max="1030" width="8" style="3" customWidth="1"/>
    <col min="1031" max="1036" width="9.140625" style="3"/>
    <col min="1037" max="1037" width="13" style="3" customWidth="1"/>
    <col min="1038" max="1038" width="2" style="3" customWidth="1"/>
    <col min="1039" max="1039" width="9.140625" style="3" customWidth="1"/>
    <col min="1040" max="1280" width="9.140625" style="3"/>
    <col min="1281" max="1281" width="2" style="3" customWidth="1"/>
    <col min="1282" max="1282" width="9.140625" style="3"/>
    <col min="1283" max="1283" width="21.42578125" style="3" customWidth="1"/>
    <col min="1284" max="1284" width="8.42578125" style="3" customWidth="1"/>
    <col min="1285" max="1285" width="9.140625" style="3"/>
    <col min="1286" max="1286" width="8" style="3" customWidth="1"/>
    <col min="1287" max="1292" width="9.140625" style="3"/>
    <col min="1293" max="1293" width="13" style="3" customWidth="1"/>
    <col min="1294" max="1294" width="2" style="3" customWidth="1"/>
    <col min="1295" max="1295" width="9.140625" style="3" customWidth="1"/>
    <col min="1296" max="1536" width="9.140625" style="3"/>
    <col min="1537" max="1537" width="2" style="3" customWidth="1"/>
    <col min="1538" max="1538" width="9.140625" style="3"/>
    <col min="1539" max="1539" width="21.42578125" style="3" customWidth="1"/>
    <col min="1540" max="1540" width="8.42578125" style="3" customWidth="1"/>
    <col min="1541" max="1541" width="9.140625" style="3"/>
    <col min="1542" max="1542" width="8" style="3" customWidth="1"/>
    <col min="1543" max="1548" width="9.140625" style="3"/>
    <col min="1549" max="1549" width="13" style="3" customWidth="1"/>
    <col min="1550" max="1550" width="2" style="3" customWidth="1"/>
    <col min="1551" max="1551" width="9.140625" style="3" customWidth="1"/>
    <col min="1552" max="1792" width="9.140625" style="3"/>
    <col min="1793" max="1793" width="2" style="3" customWidth="1"/>
    <col min="1794" max="1794" width="9.140625" style="3"/>
    <col min="1795" max="1795" width="21.42578125" style="3" customWidth="1"/>
    <col min="1796" max="1796" width="8.42578125" style="3" customWidth="1"/>
    <col min="1797" max="1797" width="9.140625" style="3"/>
    <col min="1798" max="1798" width="8" style="3" customWidth="1"/>
    <col min="1799" max="1804" width="9.140625" style="3"/>
    <col min="1805" max="1805" width="13" style="3" customWidth="1"/>
    <col min="1806" max="1806" width="2" style="3" customWidth="1"/>
    <col min="1807" max="1807" width="9.140625" style="3" customWidth="1"/>
    <col min="1808" max="2048" width="9.140625" style="3"/>
    <col min="2049" max="2049" width="2" style="3" customWidth="1"/>
    <col min="2050" max="2050" width="9.140625" style="3"/>
    <col min="2051" max="2051" width="21.42578125" style="3" customWidth="1"/>
    <col min="2052" max="2052" width="8.42578125" style="3" customWidth="1"/>
    <col min="2053" max="2053" width="9.140625" style="3"/>
    <col min="2054" max="2054" width="8" style="3" customWidth="1"/>
    <col min="2055" max="2060" width="9.140625" style="3"/>
    <col min="2061" max="2061" width="13" style="3" customWidth="1"/>
    <col min="2062" max="2062" width="2" style="3" customWidth="1"/>
    <col min="2063" max="2063" width="9.140625" style="3" customWidth="1"/>
    <col min="2064" max="2304" width="9.140625" style="3"/>
    <col min="2305" max="2305" width="2" style="3" customWidth="1"/>
    <col min="2306" max="2306" width="9.140625" style="3"/>
    <col min="2307" max="2307" width="21.42578125" style="3" customWidth="1"/>
    <col min="2308" max="2308" width="8.42578125" style="3" customWidth="1"/>
    <col min="2309" max="2309" width="9.140625" style="3"/>
    <col min="2310" max="2310" width="8" style="3" customWidth="1"/>
    <col min="2311" max="2316" width="9.140625" style="3"/>
    <col min="2317" max="2317" width="13" style="3" customWidth="1"/>
    <col min="2318" max="2318" width="2" style="3" customWidth="1"/>
    <col min="2319" max="2319" width="9.140625" style="3" customWidth="1"/>
    <col min="2320" max="2560" width="9.140625" style="3"/>
    <col min="2561" max="2561" width="2" style="3" customWidth="1"/>
    <col min="2562" max="2562" width="9.140625" style="3"/>
    <col min="2563" max="2563" width="21.42578125" style="3" customWidth="1"/>
    <col min="2564" max="2564" width="8.42578125" style="3" customWidth="1"/>
    <col min="2565" max="2565" width="9.140625" style="3"/>
    <col min="2566" max="2566" width="8" style="3" customWidth="1"/>
    <col min="2567" max="2572" width="9.140625" style="3"/>
    <col min="2573" max="2573" width="13" style="3" customWidth="1"/>
    <col min="2574" max="2574" width="2" style="3" customWidth="1"/>
    <col min="2575" max="2575" width="9.140625" style="3" customWidth="1"/>
    <col min="2576" max="2816" width="9.140625" style="3"/>
    <col min="2817" max="2817" width="2" style="3" customWidth="1"/>
    <col min="2818" max="2818" width="9.140625" style="3"/>
    <col min="2819" max="2819" width="21.42578125" style="3" customWidth="1"/>
    <col min="2820" max="2820" width="8.42578125" style="3" customWidth="1"/>
    <col min="2821" max="2821" width="9.140625" style="3"/>
    <col min="2822" max="2822" width="8" style="3" customWidth="1"/>
    <col min="2823" max="2828" width="9.140625" style="3"/>
    <col min="2829" max="2829" width="13" style="3" customWidth="1"/>
    <col min="2830" max="2830" width="2" style="3" customWidth="1"/>
    <col min="2831" max="2831" width="9.140625" style="3" customWidth="1"/>
    <col min="2832" max="3072" width="9.140625" style="3"/>
    <col min="3073" max="3073" width="2" style="3" customWidth="1"/>
    <col min="3074" max="3074" width="9.140625" style="3"/>
    <col min="3075" max="3075" width="21.42578125" style="3" customWidth="1"/>
    <col min="3076" max="3076" width="8.42578125" style="3" customWidth="1"/>
    <col min="3077" max="3077" width="9.140625" style="3"/>
    <col min="3078" max="3078" width="8" style="3" customWidth="1"/>
    <col min="3079" max="3084" width="9.140625" style="3"/>
    <col min="3085" max="3085" width="13" style="3" customWidth="1"/>
    <col min="3086" max="3086" width="2" style="3" customWidth="1"/>
    <col min="3087" max="3087" width="9.140625" style="3" customWidth="1"/>
    <col min="3088" max="3328" width="9.140625" style="3"/>
    <col min="3329" max="3329" width="2" style="3" customWidth="1"/>
    <col min="3330" max="3330" width="9.140625" style="3"/>
    <col min="3331" max="3331" width="21.42578125" style="3" customWidth="1"/>
    <col min="3332" max="3332" width="8.42578125" style="3" customWidth="1"/>
    <col min="3333" max="3333" width="9.140625" style="3"/>
    <col min="3334" max="3334" width="8" style="3" customWidth="1"/>
    <col min="3335" max="3340" width="9.140625" style="3"/>
    <col min="3341" max="3341" width="13" style="3" customWidth="1"/>
    <col min="3342" max="3342" width="2" style="3" customWidth="1"/>
    <col min="3343" max="3343" width="9.140625" style="3" customWidth="1"/>
    <col min="3344" max="3584" width="9.140625" style="3"/>
    <col min="3585" max="3585" width="2" style="3" customWidth="1"/>
    <col min="3586" max="3586" width="9.140625" style="3"/>
    <col min="3587" max="3587" width="21.42578125" style="3" customWidth="1"/>
    <col min="3588" max="3588" width="8.42578125" style="3" customWidth="1"/>
    <col min="3589" max="3589" width="9.140625" style="3"/>
    <col min="3590" max="3590" width="8" style="3" customWidth="1"/>
    <col min="3591" max="3596" width="9.140625" style="3"/>
    <col min="3597" max="3597" width="13" style="3" customWidth="1"/>
    <col min="3598" max="3598" width="2" style="3" customWidth="1"/>
    <col min="3599" max="3599" width="9.140625" style="3" customWidth="1"/>
    <col min="3600" max="3840" width="9.140625" style="3"/>
    <col min="3841" max="3841" width="2" style="3" customWidth="1"/>
    <col min="3842" max="3842" width="9.140625" style="3"/>
    <col min="3843" max="3843" width="21.42578125" style="3" customWidth="1"/>
    <col min="3844" max="3844" width="8.42578125" style="3" customWidth="1"/>
    <col min="3845" max="3845" width="9.140625" style="3"/>
    <col min="3846" max="3846" width="8" style="3" customWidth="1"/>
    <col min="3847" max="3852" width="9.140625" style="3"/>
    <col min="3853" max="3853" width="13" style="3" customWidth="1"/>
    <col min="3854" max="3854" width="2" style="3" customWidth="1"/>
    <col min="3855" max="3855" width="9.140625" style="3" customWidth="1"/>
    <col min="3856" max="4096" width="9.140625" style="3"/>
    <col min="4097" max="4097" width="2" style="3" customWidth="1"/>
    <col min="4098" max="4098" width="9.140625" style="3"/>
    <col min="4099" max="4099" width="21.42578125" style="3" customWidth="1"/>
    <col min="4100" max="4100" width="8.42578125" style="3" customWidth="1"/>
    <col min="4101" max="4101" width="9.140625" style="3"/>
    <col min="4102" max="4102" width="8" style="3" customWidth="1"/>
    <col min="4103" max="4108" width="9.140625" style="3"/>
    <col min="4109" max="4109" width="13" style="3" customWidth="1"/>
    <col min="4110" max="4110" width="2" style="3" customWidth="1"/>
    <col min="4111" max="4111" width="9.140625" style="3" customWidth="1"/>
    <col min="4112" max="4352" width="9.140625" style="3"/>
    <col min="4353" max="4353" width="2" style="3" customWidth="1"/>
    <col min="4354" max="4354" width="9.140625" style="3"/>
    <col min="4355" max="4355" width="21.42578125" style="3" customWidth="1"/>
    <col min="4356" max="4356" width="8.42578125" style="3" customWidth="1"/>
    <col min="4357" max="4357" width="9.140625" style="3"/>
    <col min="4358" max="4358" width="8" style="3" customWidth="1"/>
    <col min="4359" max="4364" width="9.140625" style="3"/>
    <col min="4365" max="4365" width="13" style="3" customWidth="1"/>
    <col min="4366" max="4366" width="2" style="3" customWidth="1"/>
    <col min="4367" max="4367" width="9.140625" style="3" customWidth="1"/>
    <col min="4368" max="4608" width="9.140625" style="3"/>
    <col min="4609" max="4609" width="2" style="3" customWidth="1"/>
    <col min="4610" max="4610" width="9.140625" style="3"/>
    <col min="4611" max="4611" width="21.42578125" style="3" customWidth="1"/>
    <col min="4612" max="4612" width="8.42578125" style="3" customWidth="1"/>
    <col min="4613" max="4613" width="9.140625" style="3"/>
    <col min="4614" max="4614" width="8" style="3" customWidth="1"/>
    <col min="4615" max="4620" width="9.140625" style="3"/>
    <col min="4621" max="4621" width="13" style="3" customWidth="1"/>
    <col min="4622" max="4622" width="2" style="3" customWidth="1"/>
    <col min="4623" max="4623" width="9.140625" style="3" customWidth="1"/>
    <col min="4624" max="4864" width="9.140625" style="3"/>
    <col min="4865" max="4865" width="2" style="3" customWidth="1"/>
    <col min="4866" max="4866" width="9.140625" style="3"/>
    <col min="4867" max="4867" width="21.42578125" style="3" customWidth="1"/>
    <col min="4868" max="4868" width="8.42578125" style="3" customWidth="1"/>
    <col min="4869" max="4869" width="9.140625" style="3"/>
    <col min="4870" max="4870" width="8" style="3" customWidth="1"/>
    <col min="4871" max="4876" width="9.140625" style="3"/>
    <col min="4877" max="4877" width="13" style="3" customWidth="1"/>
    <col min="4878" max="4878" width="2" style="3" customWidth="1"/>
    <col min="4879" max="4879" width="9.140625" style="3" customWidth="1"/>
    <col min="4880" max="5120" width="9.140625" style="3"/>
    <col min="5121" max="5121" width="2" style="3" customWidth="1"/>
    <col min="5122" max="5122" width="9.140625" style="3"/>
    <col min="5123" max="5123" width="21.42578125" style="3" customWidth="1"/>
    <col min="5124" max="5124" width="8.42578125" style="3" customWidth="1"/>
    <col min="5125" max="5125" width="9.140625" style="3"/>
    <col min="5126" max="5126" width="8" style="3" customWidth="1"/>
    <col min="5127" max="5132" width="9.140625" style="3"/>
    <col min="5133" max="5133" width="13" style="3" customWidth="1"/>
    <col min="5134" max="5134" width="2" style="3" customWidth="1"/>
    <col min="5135" max="5135" width="9.140625" style="3" customWidth="1"/>
    <col min="5136" max="5376" width="9.140625" style="3"/>
    <col min="5377" max="5377" width="2" style="3" customWidth="1"/>
    <col min="5378" max="5378" width="9.140625" style="3"/>
    <col min="5379" max="5379" width="21.42578125" style="3" customWidth="1"/>
    <col min="5380" max="5380" width="8.42578125" style="3" customWidth="1"/>
    <col min="5381" max="5381" width="9.140625" style="3"/>
    <col min="5382" max="5382" width="8" style="3" customWidth="1"/>
    <col min="5383" max="5388" width="9.140625" style="3"/>
    <col min="5389" max="5389" width="13" style="3" customWidth="1"/>
    <col min="5390" max="5390" width="2" style="3" customWidth="1"/>
    <col min="5391" max="5391" width="9.140625" style="3" customWidth="1"/>
    <col min="5392" max="5632" width="9.140625" style="3"/>
    <col min="5633" max="5633" width="2" style="3" customWidth="1"/>
    <col min="5634" max="5634" width="9.140625" style="3"/>
    <col min="5635" max="5635" width="21.42578125" style="3" customWidth="1"/>
    <col min="5636" max="5636" width="8.42578125" style="3" customWidth="1"/>
    <col min="5637" max="5637" width="9.140625" style="3"/>
    <col min="5638" max="5638" width="8" style="3" customWidth="1"/>
    <col min="5639" max="5644" width="9.140625" style="3"/>
    <col min="5645" max="5645" width="13" style="3" customWidth="1"/>
    <col min="5646" max="5646" width="2" style="3" customWidth="1"/>
    <col min="5647" max="5647" width="9.140625" style="3" customWidth="1"/>
    <col min="5648" max="5888" width="9.140625" style="3"/>
    <col min="5889" max="5889" width="2" style="3" customWidth="1"/>
    <col min="5890" max="5890" width="9.140625" style="3"/>
    <col min="5891" max="5891" width="21.42578125" style="3" customWidth="1"/>
    <col min="5892" max="5892" width="8.42578125" style="3" customWidth="1"/>
    <col min="5893" max="5893" width="9.140625" style="3"/>
    <col min="5894" max="5894" width="8" style="3" customWidth="1"/>
    <col min="5895" max="5900" width="9.140625" style="3"/>
    <col min="5901" max="5901" width="13" style="3" customWidth="1"/>
    <col min="5902" max="5902" width="2" style="3" customWidth="1"/>
    <col min="5903" max="5903" width="9.140625" style="3" customWidth="1"/>
    <col min="5904" max="6144" width="9.140625" style="3"/>
    <col min="6145" max="6145" width="2" style="3" customWidth="1"/>
    <col min="6146" max="6146" width="9.140625" style="3"/>
    <col min="6147" max="6147" width="21.42578125" style="3" customWidth="1"/>
    <col min="6148" max="6148" width="8.42578125" style="3" customWidth="1"/>
    <col min="6149" max="6149" width="9.140625" style="3"/>
    <col min="6150" max="6150" width="8" style="3" customWidth="1"/>
    <col min="6151" max="6156" width="9.140625" style="3"/>
    <col min="6157" max="6157" width="13" style="3" customWidth="1"/>
    <col min="6158" max="6158" width="2" style="3" customWidth="1"/>
    <col min="6159" max="6159" width="9.140625" style="3" customWidth="1"/>
    <col min="6160" max="6400" width="9.140625" style="3"/>
    <col min="6401" max="6401" width="2" style="3" customWidth="1"/>
    <col min="6402" max="6402" width="9.140625" style="3"/>
    <col min="6403" max="6403" width="21.42578125" style="3" customWidth="1"/>
    <col min="6404" max="6404" width="8.42578125" style="3" customWidth="1"/>
    <col min="6405" max="6405" width="9.140625" style="3"/>
    <col min="6406" max="6406" width="8" style="3" customWidth="1"/>
    <col min="6407" max="6412" width="9.140625" style="3"/>
    <col min="6413" max="6413" width="13" style="3" customWidth="1"/>
    <col min="6414" max="6414" width="2" style="3" customWidth="1"/>
    <col min="6415" max="6415" width="9.140625" style="3" customWidth="1"/>
    <col min="6416" max="6656" width="9.140625" style="3"/>
    <col min="6657" max="6657" width="2" style="3" customWidth="1"/>
    <col min="6658" max="6658" width="9.140625" style="3"/>
    <col min="6659" max="6659" width="21.42578125" style="3" customWidth="1"/>
    <col min="6660" max="6660" width="8.42578125" style="3" customWidth="1"/>
    <col min="6661" max="6661" width="9.140625" style="3"/>
    <col min="6662" max="6662" width="8" style="3" customWidth="1"/>
    <col min="6663" max="6668" width="9.140625" style="3"/>
    <col min="6669" max="6669" width="13" style="3" customWidth="1"/>
    <col min="6670" max="6670" width="2" style="3" customWidth="1"/>
    <col min="6671" max="6671" width="9.140625" style="3" customWidth="1"/>
    <col min="6672" max="6912" width="9.140625" style="3"/>
    <col min="6913" max="6913" width="2" style="3" customWidth="1"/>
    <col min="6914" max="6914" width="9.140625" style="3"/>
    <col min="6915" max="6915" width="21.42578125" style="3" customWidth="1"/>
    <col min="6916" max="6916" width="8.42578125" style="3" customWidth="1"/>
    <col min="6917" max="6917" width="9.140625" style="3"/>
    <col min="6918" max="6918" width="8" style="3" customWidth="1"/>
    <col min="6919" max="6924" width="9.140625" style="3"/>
    <col min="6925" max="6925" width="13" style="3" customWidth="1"/>
    <col min="6926" max="6926" width="2" style="3" customWidth="1"/>
    <col min="6927" max="6927" width="9.140625" style="3" customWidth="1"/>
    <col min="6928" max="7168" width="9.140625" style="3"/>
    <col min="7169" max="7169" width="2" style="3" customWidth="1"/>
    <col min="7170" max="7170" width="9.140625" style="3"/>
    <col min="7171" max="7171" width="21.42578125" style="3" customWidth="1"/>
    <col min="7172" max="7172" width="8.42578125" style="3" customWidth="1"/>
    <col min="7173" max="7173" width="9.140625" style="3"/>
    <col min="7174" max="7174" width="8" style="3" customWidth="1"/>
    <col min="7175" max="7180" width="9.140625" style="3"/>
    <col min="7181" max="7181" width="13" style="3" customWidth="1"/>
    <col min="7182" max="7182" width="2" style="3" customWidth="1"/>
    <col min="7183" max="7183" width="9.140625" style="3" customWidth="1"/>
    <col min="7184" max="7424" width="9.140625" style="3"/>
    <col min="7425" max="7425" width="2" style="3" customWidth="1"/>
    <col min="7426" max="7426" width="9.140625" style="3"/>
    <col min="7427" max="7427" width="21.42578125" style="3" customWidth="1"/>
    <col min="7428" max="7428" width="8.42578125" style="3" customWidth="1"/>
    <col min="7429" max="7429" width="9.140625" style="3"/>
    <col min="7430" max="7430" width="8" style="3" customWidth="1"/>
    <col min="7431" max="7436" width="9.140625" style="3"/>
    <col min="7437" max="7437" width="13" style="3" customWidth="1"/>
    <col min="7438" max="7438" width="2" style="3" customWidth="1"/>
    <col min="7439" max="7439" width="9.140625" style="3" customWidth="1"/>
    <col min="7440" max="7680" width="9.140625" style="3"/>
    <col min="7681" max="7681" width="2" style="3" customWidth="1"/>
    <col min="7682" max="7682" width="9.140625" style="3"/>
    <col min="7683" max="7683" width="21.42578125" style="3" customWidth="1"/>
    <col min="7684" max="7684" width="8.42578125" style="3" customWidth="1"/>
    <col min="7685" max="7685" width="9.140625" style="3"/>
    <col min="7686" max="7686" width="8" style="3" customWidth="1"/>
    <col min="7687" max="7692" width="9.140625" style="3"/>
    <col min="7693" max="7693" width="13" style="3" customWidth="1"/>
    <col min="7694" max="7694" width="2" style="3" customWidth="1"/>
    <col min="7695" max="7695" width="9.140625" style="3" customWidth="1"/>
    <col min="7696" max="7936" width="9.140625" style="3"/>
    <col min="7937" max="7937" width="2" style="3" customWidth="1"/>
    <col min="7938" max="7938" width="9.140625" style="3"/>
    <col min="7939" max="7939" width="21.42578125" style="3" customWidth="1"/>
    <col min="7940" max="7940" width="8.42578125" style="3" customWidth="1"/>
    <col min="7941" max="7941" width="9.140625" style="3"/>
    <col min="7942" max="7942" width="8" style="3" customWidth="1"/>
    <col min="7943" max="7948" width="9.140625" style="3"/>
    <col min="7949" max="7949" width="13" style="3" customWidth="1"/>
    <col min="7950" max="7950" width="2" style="3" customWidth="1"/>
    <col min="7951" max="7951" width="9.140625" style="3" customWidth="1"/>
    <col min="7952" max="8192" width="9.140625" style="3"/>
    <col min="8193" max="8193" width="2" style="3" customWidth="1"/>
    <col min="8194" max="8194" width="9.140625" style="3"/>
    <col min="8195" max="8195" width="21.42578125" style="3" customWidth="1"/>
    <col min="8196" max="8196" width="8.42578125" style="3" customWidth="1"/>
    <col min="8197" max="8197" width="9.140625" style="3"/>
    <col min="8198" max="8198" width="8" style="3" customWidth="1"/>
    <col min="8199" max="8204" width="9.140625" style="3"/>
    <col min="8205" max="8205" width="13" style="3" customWidth="1"/>
    <col min="8206" max="8206" width="2" style="3" customWidth="1"/>
    <col min="8207" max="8207" width="9.140625" style="3" customWidth="1"/>
    <col min="8208" max="8448" width="9.140625" style="3"/>
    <col min="8449" max="8449" width="2" style="3" customWidth="1"/>
    <col min="8450" max="8450" width="9.140625" style="3"/>
    <col min="8451" max="8451" width="21.42578125" style="3" customWidth="1"/>
    <col min="8452" max="8452" width="8.42578125" style="3" customWidth="1"/>
    <col min="8453" max="8453" width="9.140625" style="3"/>
    <col min="8454" max="8454" width="8" style="3" customWidth="1"/>
    <col min="8455" max="8460" width="9.140625" style="3"/>
    <col min="8461" max="8461" width="13" style="3" customWidth="1"/>
    <col min="8462" max="8462" width="2" style="3" customWidth="1"/>
    <col min="8463" max="8463" width="9.140625" style="3" customWidth="1"/>
    <col min="8464" max="8704" width="9.140625" style="3"/>
    <col min="8705" max="8705" width="2" style="3" customWidth="1"/>
    <col min="8706" max="8706" width="9.140625" style="3"/>
    <col min="8707" max="8707" width="21.42578125" style="3" customWidth="1"/>
    <col min="8708" max="8708" width="8.42578125" style="3" customWidth="1"/>
    <col min="8709" max="8709" width="9.140625" style="3"/>
    <col min="8710" max="8710" width="8" style="3" customWidth="1"/>
    <col min="8711" max="8716" width="9.140625" style="3"/>
    <col min="8717" max="8717" width="13" style="3" customWidth="1"/>
    <col min="8718" max="8718" width="2" style="3" customWidth="1"/>
    <col min="8719" max="8719" width="9.140625" style="3" customWidth="1"/>
    <col min="8720" max="8960" width="9.140625" style="3"/>
    <col min="8961" max="8961" width="2" style="3" customWidth="1"/>
    <col min="8962" max="8962" width="9.140625" style="3"/>
    <col min="8963" max="8963" width="21.42578125" style="3" customWidth="1"/>
    <col min="8964" max="8964" width="8.42578125" style="3" customWidth="1"/>
    <col min="8965" max="8965" width="9.140625" style="3"/>
    <col min="8966" max="8966" width="8" style="3" customWidth="1"/>
    <col min="8967" max="8972" width="9.140625" style="3"/>
    <col min="8973" max="8973" width="13" style="3" customWidth="1"/>
    <col min="8974" max="8974" width="2" style="3" customWidth="1"/>
    <col min="8975" max="8975" width="9.140625" style="3" customWidth="1"/>
    <col min="8976" max="9216" width="9.140625" style="3"/>
    <col min="9217" max="9217" width="2" style="3" customWidth="1"/>
    <col min="9218" max="9218" width="9.140625" style="3"/>
    <col min="9219" max="9219" width="21.42578125" style="3" customWidth="1"/>
    <col min="9220" max="9220" width="8.42578125" style="3" customWidth="1"/>
    <col min="9221" max="9221" width="9.140625" style="3"/>
    <col min="9222" max="9222" width="8" style="3" customWidth="1"/>
    <col min="9223" max="9228" width="9.140625" style="3"/>
    <col min="9229" max="9229" width="13" style="3" customWidth="1"/>
    <col min="9230" max="9230" width="2" style="3" customWidth="1"/>
    <col min="9231" max="9231" width="9.140625" style="3" customWidth="1"/>
    <col min="9232" max="9472" width="9.140625" style="3"/>
    <col min="9473" max="9473" width="2" style="3" customWidth="1"/>
    <col min="9474" max="9474" width="9.140625" style="3"/>
    <col min="9475" max="9475" width="21.42578125" style="3" customWidth="1"/>
    <col min="9476" max="9476" width="8.42578125" style="3" customWidth="1"/>
    <col min="9477" max="9477" width="9.140625" style="3"/>
    <col min="9478" max="9478" width="8" style="3" customWidth="1"/>
    <col min="9479" max="9484" width="9.140625" style="3"/>
    <col min="9485" max="9485" width="13" style="3" customWidth="1"/>
    <col min="9486" max="9486" width="2" style="3" customWidth="1"/>
    <col min="9487" max="9487" width="9.140625" style="3" customWidth="1"/>
    <col min="9488" max="9728" width="9.140625" style="3"/>
    <col min="9729" max="9729" width="2" style="3" customWidth="1"/>
    <col min="9730" max="9730" width="9.140625" style="3"/>
    <col min="9731" max="9731" width="21.42578125" style="3" customWidth="1"/>
    <col min="9732" max="9732" width="8.42578125" style="3" customWidth="1"/>
    <col min="9733" max="9733" width="9.140625" style="3"/>
    <col min="9734" max="9734" width="8" style="3" customWidth="1"/>
    <col min="9735" max="9740" width="9.140625" style="3"/>
    <col min="9741" max="9741" width="13" style="3" customWidth="1"/>
    <col min="9742" max="9742" width="2" style="3" customWidth="1"/>
    <col min="9743" max="9743" width="9.140625" style="3" customWidth="1"/>
    <col min="9744" max="9984" width="9.140625" style="3"/>
    <col min="9985" max="9985" width="2" style="3" customWidth="1"/>
    <col min="9986" max="9986" width="9.140625" style="3"/>
    <col min="9987" max="9987" width="21.42578125" style="3" customWidth="1"/>
    <col min="9988" max="9988" width="8.42578125" style="3" customWidth="1"/>
    <col min="9989" max="9989" width="9.140625" style="3"/>
    <col min="9990" max="9990" width="8" style="3" customWidth="1"/>
    <col min="9991" max="9996" width="9.140625" style="3"/>
    <col min="9997" max="9997" width="13" style="3" customWidth="1"/>
    <col min="9998" max="9998" width="2" style="3" customWidth="1"/>
    <col min="9999" max="9999" width="9.140625" style="3" customWidth="1"/>
    <col min="10000" max="10240" width="9.140625" style="3"/>
    <col min="10241" max="10241" width="2" style="3" customWidth="1"/>
    <col min="10242" max="10242" width="9.140625" style="3"/>
    <col min="10243" max="10243" width="21.42578125" style="3" customWidth="1"/>
    <col min="10244" max="10244" width="8.42578125" style="3" customWidth="1"/>
    <col min="10245" max="10245" width="9.140625" style="3"/>
    <col min="10246" max="10246" width="8" style="3" customWidth="1"/>
    <col min="10247" max="10252" width="9.140625" style="3"/>
    <col min="10253" max="10253" width="13" style="3" customWidth="1"/>
    <col min="10254" max="10254" width="2" style="3" customWidth="1"/>
    <col min="10255" max="10255" width="9.140625" style="3" customWidth="1"/>
    <col min="10256" max="10496" width="9.140625" style="3"/>
    <col min="10497" max="10497" width="2" style="3" customWidth="1"/>
    <col min="10498" max="10498" width="9.140625" style="3"/>
    <col min="10499" max="10499" width="21.42578125" style="3" customWidth="1"/>
    <col min="10500" max="10500" width="8.42578125" style="3" customWidth="1"/>
    <col min="10501" max="10501" width="9.140625" style="3"/>
    <col min="10502" max="10502" width="8" style="3" customWidth="1"/>
    <col min="10503" max="10508" width="9.140625" style="3"/>
    <col min="10509" max="10509" width="13" style="3" customWidth="1"/>
    <col min="10510" max="10510" width="2" style="3" customWidth="1"/>
    <col min="10511" max="10511" width="9.140625" style="3" customWidth="1"/>
    <col min="10512" max="10752" width="9.140625" style="3"/>
    <col min="10753" max="10753" width="2" style="3" customWidth="1"/>
    <col min="10754" max="10754" width="9.140625" style="3"/>
    <col min="10755" max="10755" width="21.42578125" style="3" customWidth="1"/>
    <col min="10756" max="10756" width="8.42578125" style="3" customWidth="1"/>
    <col min="10757" max="10757" width="9.140625" style="3"/>
    <col min="10758" max="10758" width="8" style="3" customWidth="1"/>
    <col min="10759" max="10764" width="9.140625" style="3"/>
    <col min="10765" max="10765" width="13" style="3" customWidth="1"/>
    <col min="10766" max="10766" width="2" style="3" customWidth="1"/>
    <col min="10767" max="10767" width="9.140625" style="3" customWidth="1"/>
    <col min="10768" max="11008" width="9.140625" style="3"/>
    <col min="11009" max="11009" width="2" style="3" customWidth="1"/>
    <col min="11010" max="11010" width="9.140625" style="3"/>
    <col min="11011" max="11011" width="21.42578125" style="3" customWidth="1"/>
    <col min="11012" max="11012" width="8.42578125" style="3" customWidth="1"/>
    <col min="11013" max="11013" width="9.140625" style="3"/>
    <col min="11014" max="11014" width="8" style="3" customWidth="1"/>
    <col min="11015" max="11020" width="9.140625" style="3"/>
    <col min="11021" max="11021" width="13" style="3" customWidth="1"/>
    <col min="11022" max="11022" width="2" style="3" customWidth="1"/>
    <col min="11023" max="11023" width="9.140625" style="3" customWidth="1"/>
    <col min="11024" max="11264" width="9.140625" style="3"/>
    <col min="11265" max="11265" width="2" style="3" customWidth="1"/>
    <col min="11266" max="11266" width="9.140625" style="3"/>
    <col min="11267" max="11267" width="21.42578125" style="3" customWidth="1"/>
    <col min="11268" max="11268" width="8.42578125" style="3" customWidth="1"/>
    <col min="11269" max="11269" width="9.140625" style="3"/>
    <col min="11270" max="11270" width="8" style="3" customWidth="1"/>
    <col min="11271" max="11276" width="9.140625" style="3"/>
    <col min="11277" max="11277" width="13" style="3" customWidth="1"/>
    <col min="11278" max="11278" width="2" style="3" customWidth="1"/>
    <col min="11279" max="11279" width="9.140625" style="3" customWidth="1"/>
    <col min="11280" max="11520" width="9.140625" style="3"/>
    <col min="11521" max="11521" width="2" style="3" customWidth="1"/>
    <col min="11522" max="11522" width="9.140625" style="3"/>
    <col min="11523" max="11523" width="21.42578125" style="3" customWidth="1"/>
    <col min="11524" max="11524" width="8.42578125" style="3" customWidth="1"/>
    <col min="11525" max="11525" width="9.140625" style="3"/>
    <col min="11526" max="11526" width="8" style="3" customWidth="1"/>
    <col min="11527" max="11532" width="9.140625" style="3"/>
    <col min="11533" max="11533" width="13" style="3" customWidth="1"/>
    <col min="11534" max="11534" width="2" style="3" customWidth="1"/>
    <col min="11535" max="11535" width="9.140625" style="3" customWidth="1"/>
    <col min="11536" max="11776" width="9.140625" style="3"/>
    <col min="11777" max="11777" width="2" style="3" customWidth="1"/>
    <col min="11778" max="11778" width="9.140625" style="3"/>
    <col min="11779" max="11779" width="21.42578125" style="3" customWidth="1"/>
    <col min="11780" max="11780" width="8.42578125" style="3" customWidth="1"/>
    <col min="11781" max="11781" width="9.140625" style="3"/>
    <col min="11782" max="11782" width="8" style="3" customWidth="1"/>
    <col min="11783" max="11788" width="9.140625" style="3"/>
    <col min="11789" max="11789" width="13" style="3" customWidth="1"/>
    <col min="11790" max="11790" width="2" style="3" customWidth="1"/>
    <col min="11791" max="11791" width="9.140625" style="3" customWidth="1"/>
    <col min="11792" max="12032" width="9.140625" style="3"/>
    <col min="12033" max="12033" width="2" style="3" customWidth="1"/>
    <col min="12034" max="12034" width="9.140625" style="3"/>
    <col min="12035" max="12035" width="21.42578125" style="3" customWidth="1"/>
    <col min="12036" max="12036" width="8.42578125" style="3" customWidth="1"/>
    <col min="12037" max="12037" width="9.140625" style="3"/>
    <col min="12038" max="12038" width="8" style="3" customWidth="1"/>
    <col min="12039" max="12044" width="9.140625" style="3"/>
    <col min="12045" max="12045" width="13" style="3" customWidth="1"/>
    <col min="12046" max="12046" width="2" style="3" customWidth="1"/>
    <col min="12047" max="12047" width="9.140625" style="3" customWidth="1"/>
    <col min="12048" max="12288" width="9.140625" style="3"/>
    <col min="12289" max="12289" width="2" style="3" customWidth="1"/>
    <col min="12290" max="12290" width="9.140625" style="3"/>
    <col min="12291" max="12291" width="21.42578125" style="3" customWidth="1"/>
    <col min="12292" max="12292" width="8.42578125" style="3" customWidth="1"/>
    <col min="12293" max="12293" width="9.140625" style="3"/>
    <col min="12294" max="12294" width="8" style="3" customWidth="1"/>
    <col min="12295" max="12300" width="9.140625" style="3"/>
    <col min="12301" max="12301" width="13" style="3" customWidth="1"/>
    <col min="12302" max="12302" width="2" style="3" customWidth="1"/>
    <col min="12303" max="12303" width="9.140625" style="3" customWidth="1"/>
    <col min="12304" max="12544" width="9.140625" style="3"/>
    <col min="12545" max="12545" width="2" style="3" customWidth="1"/>
    <col min="12546" max="12546" width="9.140625" style="3"/>
    <col min="12547" max="12547" width="21.42578125" style="3" customWidth="1"/>
    <col min="12548" max="12548" width="8.42578125" style="3" customWidth="1"/>
    <col min="12549" max="12549" width="9.140625" style="3"/>
    <col min="12550" max="12550" width="8" style="3" customWidth="1"/>
    <col min="12551" max="12556" width="9.140625" style="3"/>
    <col min="12557" max="12557" width="13" style="3" customWidth="1"/>
    <col min="12558" max="12558" width="2" style="3" customWidth="1"/>
    <col min="12559" max="12559" width="9.140625" style="3" customWidth="1"/>
    <col min="12560" max="12800" width="9.140625" style="3"/>
    <col min="12801" max="12801" width="2" style="3" customWidth="1"/>
    <col min="12802" max="12802" width="9.140625" style="3"/>
    <col min="12803" max="12803" width="21.42578125" style="3" customWidth="1"/>
    <col min="12804" max="12804" width="8.42578125" style="3" customWidth="1"/>
    <col min="12805" max="12805" width="9.140625" style="3"/>
    <col min="12806" max="12806" width="8" style="3" customWidth="1"/>
    <col min="12807" max="12812" width="9.140625" style="3"/>
    <col min="12813" max="12813" width="13" style="3" customWidth="1"/>
    <col min="12814" max="12814" width="2" style="3" customWidth="1"/>
    <col min="12815" max="12815" width="9.140625" style="3" customWidth="1"/>
    <col min="12816" max="13056" width="9.140625" style="3"/>
    <col min="13057" max="13057" width="2" style="3" customWidth="1"/>
    <col min="13058" max="13058" width="9.140625" style="3"/>
    <col min="13059" max="13059" width="21.42578125" style="3" customWidth="1"/>
    <col min="13060" max="13060" width="8.42578125" style="3" customWidth="1"/>
    <col min="13061" max="13061" width="9.140625" style="3"/>
    <col min="13062" max="13062" width="8" style="3" customWidth="1"/>
    <col min="13063" max="13068" width="9.140625" style="3"/>
    <col min="13069" max="13069" width="13" style="3" customWidth="1"/>
    <col min="13070" max="13070" width="2" style="3" customWidth="1"/>
    <col min="13071" max="13071" width="9.140625" style="3" customWidth="1"/>
    <col min="13072" max="13312" width="9.140625" style="3"/>
    <col min="13313" max="13313" width="2" style="3" customWidth="1"/>
    <col min="13314" max="13314" width="9.140625" style="3"/>
    <col min="13315" max="13315" width="21.42578125" style="3" customWidth="1"/>
    <col min="13316" max="13316" width="8.42578125" style="3" customWidth="1"/>
    <col min="13317" max="13317" width="9.140625" style="3"/>
    <col min="13318" max="13318" width="8" style="3" customWidth="1"/>
    <col min="13319" max="13324" width="9.140625" style="3"/>
    <col min="13325" max="13325" width="13" style="3" customWidth="1"/>
    <col min="13326" max="13326" width="2" style="3" customWidth="1"/>
    <col min="13327" max="13327" width="9.140625" style="3" customWidth="1"/>
    <col min="13328" max="13568" width="9.140625" style="3"/>
    <col min="13569" max="13569" width="2" style="3" customWidth="1"/>
    <col min="13570" max="13570" width="9.140625" style="3"/>
    <col min="13571" max="13571" width="21.42578125" style="3" customWidth="1"/>
    <col min="13572" max="13572" width="8.42578125" style="3" customWidth="1"/>
    <col min="13573" max="13573" width="9.140625" style="3"/>
    <col min="13574" max="13574" width="8" style="3" customWidth="1"/>
    <col min="13575" max="13580" width="9.140625" style="3"/>
    <col min="13581" max="13581" width="13" style="3" customWidth="1"/>
    <col min="13582" max="13582" width="2" style="3" customWidth="1"/>
    <col min="13583" max="13583" width="9.140625" style="3" customWidth="1"/>
    <col min="13584" max="13824" width="9.140625" style="3"/>
    <col min="13825" max="13825" width="2" style="3" customWidth="1"/>
    <col min="13826" max="13826" width="9.140625" style="3"/>
    <col min="13827" max="13827" width="21.42578125" style="3" customWidth="1"/>
    <col min="13828" max="13828" width="8.42578125" style="3" customWidth="1"/>
    <col min="13829" max="13829" width="9.140625" style="3"/>
    <col min="13830" max="13830" width="8" style="3" customWidth="1"/>
    <col min="13831" max="13836" width="9.140625" style="3"/>
    <col min="13837" max="13837" width="13" style="3" customWidth="1"/>
    <col min="13838" max="13838" width="2" style="3" customWidth="1"/>
    <col min="13839" max="13839" width="9.140625" style="3" customWidth="1"/>
    <col min="13840" max="14080" width="9.140625" style="3"/>
    <col min="14081" max="14081" width="2" style="3" customWidth="1"/>
    <col min="14082" max="14082" width="9.140625" style="3"/>
    <col min="14083" max="14083" width="21.42578125" style="3" customWidth="1"/>
    <col min="14084" max="14084" width="8.42578125" style="3" customWidth="1"/>
    <col min="14085" max="14085" width="9.140625" style="3"/>
    <col min="14086" max="14086" width="8" style="3" customWidth="1"/>
    <col min="14087" max="14092" width="9.140625" style="3"/>
    <col min="14093" max="14093" width="13" style="3" customWidth="1"/>
    <col min="14094" max="14094" width="2" style="3" customWidth="1"/>
    <col min="14095" max="14095" width="9.140625" style="3" customWidth="1"/>
    <col min="14096" max="14336" width="9.140625" style="3"/>
    <col min="14337" max="14337" width="2" style="3" customWidth="1"/>
    <col min="14338" max="14338" width="9.140625" style="3"/>
    <col min="14339" max="14339" width="21.42578125" style="3" customWidth="1"/>
    <col min="14340" max="14340" width="8.42578125" style="3" customWidth="1"/>
    <col min="14341" max="14341" width="9.140625" style="3"/>
    <col min="14342" max="14342" width="8" style="3" customWidth="1"/>
    <col min="14343" max="14348" width="9.140625" style="3"/>
    <col min="14349" max="14349" width="13" style="3" customWidth="1"/>
    <col min="14350" max="14350" width="2" style="3" customWidth="1"/>
    <col min="14351" max="14351" width="9.140625" style="3" customWidth="1"/>
    <col min="14352" max="14592" width="9.140625" style="3"/>
    <col min="14593" max="14593" width="2" style="3" customWidth="1"/>
    <col min="14594" max="14594" width="9.140625" style="3"/>
    <col min="14595" max="14595" width="21.42578125" style="3" customWidth="1"/>
    <col min="14596" max="14596" width="8.42578125" style="3" customWidth="1"/>
    <col min="14597" max="14597" width="9.140625" style="3"/>
    <col min="14598" max="14598" width="8" style="3" customWidth="1"/>
    <col min="14599" max="14604" width="9.140625" style="3"/>
    <col min="14605" max="14605" width="13" style="3" customWidth="1"/>
    <col min="14606" max="14606" width="2" style="3" customWidth="1"/>
    <col min="14607" max="14607" width="9.140625" style="3" customWidth="1"/>
    <col min="14608" max="14848" width="9.140625" style="3"/>
    <col min="14849" max="14849" width="2" style="3" customWidth="1"/>
    <col min="14850" max="14850" width="9.140625" style="3"/>
    <col min="14851" max="14851" width="21.42578125" style="3" customWidth="1"/>
    <col min="14852" max="14852" width="8.42578125" style="3" customWidth="1"/>
    <col min="14853" max="14853" width="9.140625" style="3"/>
    <col min="14854" max="14854" width="8" style="3" customWidth="1"/>
    <col min="14855" max="14860" width="9.140625" style="3"/>
    <col min="14861" max="14861" width="13" style="3" customWidth="1"/>
    <col min="14862" max="14862" width="2" style="3" customWidth="1"/>
    <col min="14863" max="14863" width="9.140625" style="3" customWidth="1"/>
    <col min="14864" max="15104" width="9.140625" style="3"/>
    <col min="15105" max="15105" width="2" style="3" customWidth="1"/>
    <col min="15106" max="15106" width="9.140625" style="3"/>
    <col min="15107" max="15107" width="21.42578125" style="3" customWidth="1"/>
    <col min="15108" max="15108" width="8.42578125" style="3" customWidth="1"/>
    <col min="15109" max="15109" width="9.140625" style="3"/>
    <col min="15110" max="15110" width="8" style="3" customWidth="1"/>
    <col min="15111" max="15116" width="9.140625" style="3"/>
    <col min="15117" max="15117" width="13" style="3" customWidth="1"/>
    <col min="15118" max="15118" width="2" style="3" customWidth="1"/>
    <col min="15119" max="15119" width="9.140625" style="3" customWidth="1"/>
    <col min="15120" max="15360" width="9.140625" style="3"/>
    <col min="15361" max="15361" width="2" style="3" customWidth="1"/>
    <col min="15362" max="15362" width="9.140625" style="3"/>
    <col min="15363" max="15363" width="21.42578125" style="3" customWidth="1"/>
    <col min="15364" max="15364" width="8.42578125" style="3" customWidth="1"/>
    <col min="15365" max="15365" width="9.140625" style="3"/>
    <col min="15366" max="15366" width="8" style="3" customWidth="1"/>
    <col min="15367" max="15372" width="9.140625" style="3"/>
    <col min="15373" max="15373" width="13" style="3" customWidth="1"/>
    <col min="15374" max="15374" width="2" style="3" customWidth="1"/>
    <col min="15375" max="15375" width="9.140625" style="3" customWidth="1"/>
    <col min="15376" max="15616" width="9.140625" style="3"/>
    <col min="15617" max="15617" width="2" style="3" customWidth="1"/>
    <col min="15618" max="15618" width="9.140625" style="3"/>
    <col min="15619" max="15619" width="21.42578125" style="3" customWidth="1"/>
    <col min="15620" max="15620" width="8.42578125" style="3" customWidth="1"/>
    <col min="15621" max="15621" width="9.140625" style="3"/>
    <col min="15622" max="15622" width="8" style="3" customWidth="1"/>
    <col min="15623" max="15628" width="9.140625" style="3"/>
    <col min="15629" max="15629" width="13" style="3" customWidth="1"/>
    <col min="15630" max="15630" width="2" style="3" customWidth="1"/>
    <col min="15631" max="15631" width="9.140625" style="3" customWidth="1"/>
    <col min="15632" max="15872" width="9.140625" style="3"/>
    <col min="15873" max="15873" width="2" style="3" customWidth="1"/>
    <col min="15874" max="15874" width="9.140625" style="3"/>
    <col min="15875" max="15875" width="21.42578125" style="3" customWidth="1"/>
    <col min="15876" max="15876" width="8.42578125" style="3" customWidth="1"/>
    <col min="15877" max="15877" width="9.140625" style="3"/>
    <col min="15878" max="15878" width="8" style="3" customWidth="1"/>
    <col min="15879" max="15884" width="9.140625" style="3"/>
    <col min="15885" max="15885" width="13" style="3" customWidth="1"/>
    <col min="15886" max="15886" width="2" style="3" customWidth="1"/>
    <col min="15887" max="15887" width="9.140625" style="3" customWidth="1"/>
    <col min="15888" max="16128" width="9.140625" style="3"/>
    <col min="16129" max="16129" width="2" style="3" customWidth="1"/>
    <col min="16130" max="16130" width="9.140625" style="3"/>
    <col min="16131" max="16131" width="21.42578125" style="3" customWidth="1"/>
    <col min="16132" max="16132" width="8.42578125" style="3" customWidth="1"/>
    <col min="16133" max="16133" width="9.140625" style="3"/>
    <col min="16134" max="16134" width="8" style="3" customWidth="1"/>
    <col min="16135" max="16140" width="9.140625" style="3"/>
    <col min="16141" max="16141" width="13" style="3" customWidth="1"/>
    <col min="16142" max="16142" width="2" style="3" customWidth="1"/>
    <col min="16143" max="16143" width="9.140625" style="3" customWidth="1"/>
    <col min="16144" max="16384" width="9.140625" style="3"/>
  </cols>
  <sheetData>
    <row r="1" spans="1:27" ht="20.25" x14ac:dyDescent="0.3">
      <c r="A1" s="268" t="s">
        <v>0</v>
      </c>
      <c r="B1" s="268"/>
      <c r="C1" s="268"/>
      <c r="D1" s="268"/>
      <c r="E1" s="268"/>
      <c r="F1" s="268"/>
      <c r="G1" s="268"/>
      <c r="H1" s="268"/>
      <c r="I1" s="268"/>
      <c r="J1" s="268"/>
      <c r="K1" s="268"/>
      <c r="L1" s="268"/>
      <c r="M1" s="268"/>
      <c r="N1" s="268"/>
      <c r="O1" s="1"/>
    </row>
    <row r="2" spans="1:27" ht="21" thickBot="1" x14ac:dyDescent="0.35">
      <c r="A2" s="268" t="s">
        <v>1</v>
      </c>
      <c r="B2" s="268"/>
      <c r="C2" s="268"/>
      <c r="D2" s="268"/>
      <c r="E2" s="268"/>
      <c r="F2" s="268"/>
      <c r="G2" s="268"/>
      <c r="H2" s="268"/>
      <c r="I2" s="268"/>
      <c r="J2" s="268"/>
      <c r="K2" s="268"/>
      <c r="L2" s="268"/>
      <c r="M2" s="268"/>
      <c r="N2" s="268"/>
      <c r="O2" s="1"/>
    </row>
    <row r="3" spans="1:27" ht="12.75" customHeight="1" thickBot="1" x14ac:dyDescent="0.25">
      <c r="B3" s="2"/>
      <c r="C3" s="4" t="s">
        <v>2</v>
      </c>
      <c r="D3" s="230" t="str">
        <f>'Data Summary'!D4</f>
        <v>Transmission Facility Venting</v>
      </c>
      <c r="E3" s="231"/>
      <c r="F3" s="231"/>
      <c r="G3" s="231"/>
      <c r="H3" s="231"/>
      <c r="I3" s="231"/>
      <c r="J3" s="231"/>
      <c r="K3" s="231"/>
      <c r="L3" s="231"/>
      <c r="M3" s="232"/>
      <c r="N3" s="2"/>
      <c r="O3" s="2"/>
    </row>
    <row r="4" spans="1:27" ht="42.75" customHeight="1" thickBot="1" x14ac:dyDescent="0.25">
      <c r="B4" s="2"/>
      <c r="C4" s="4" t="s">
        <v>3</v>
      </c>
      <c r="D4" s="269" t="str">
        <f>'Data Summary'!D6</f>
        <v>Venting of natural gas from natural gas transmission facility operations</v>
      </c>
      <c r="E4" s="270"/>
      <c r="F4" s="270"/>
      <c r="G4" s="270"/>
      <c r="H4" s="270"/>
      <c r="I4" s="270"/>
      <c r="J4" s="270"/>
      <c r="K4" s="270"/>
      <c r="L4" s="270"/>
      <c r="M4" s="271"/>
      <c r="N4" s="2"/>
      <c r="O4" s="2"/>
    </row>
    <row r="5" spans="1:27" ht="39" customHeight="1" thickBot="1" x14ac:dyDescent="0.25">
      <c r="B5" s="2"/>
      <c r="C5" s="4" t="s">
        <v>4</v>
      </c>
      <c r="D5" s="269" t="s">
        <v>387</v>
      </c>
      <c r="E5" s="270"/>
      <c r="F5" s="270"/>
      <c r="G5" s="270"/>
      <c r="H5" s="270"/>
      <c r="I5" s="270"/>
      <c r="J5" s="270"/>
      <c r="K5" s="270"/>
      <c r="L5" s="270"/>
      <c r="M5" s="271"/>
      <c r="N5" s="2"/>
      <c r="O5" s="2"/>
    </row>
    <row r="6" spans="1:27" ht="56.25" customHeight="1" thickBot="1" x14ac:dyDescent="0.25">
      <c r="B6" s="2"/>
      <c r="C6" s="5" t="s">
        <v>5</v>
      </c>
      <c r="D6" s="269" t="s">
        <v>6</v>
      </c>
      <c r="E6" s="270"/>
      <c r="F6" s="270"/>
      <c r="G6" s="270"/>
      <c r="H6" s="270"/>
      <c r="I6" s="270"/>
      <c r="J6" s="270"/>
      <c r="K6" s="270"/>
      <c r="L6" s="270"/>
      <c r="M6" s="271"/>
      <c r="N6" s="2"/>
      <c r="O6" s="2"/>
    </row>
    <row r="7" spans="1:27" x14ac:dyDescent="0.2">
      <c r="B7" s="6" t="s">
        <v>7</v>
      </c>
      <c r="C7" s="6"/>
      <c r="D7" s="6"/>
      <c r="E7" s="6"/>
      <c r="F7" s="6"/>
      <c r="G7" s="6"/>
      <c r="H7" s="6"/>
      <c r="I7" s="6"/>
      <c r="J7" s="6"/>
      <c r="K7" s="6"/>
      <c r="L7" s="6"/>
      <c r="M7" s="6"/>
      <c r="N7" s="2"/>
      <c r="O7" s="2"/>
    </row>
    <row r="8" spans="1:27" ht="13.5" thickBot="1" x14ac:dyDescent="0.25">
      <c r="B8" s="6"/>
      <c r="C8" s="6" t="s">
        <v>8</v>
      </c>
      <c r="D8" s="6" t="s">
        <v>9</v>
      </c>
      <c r="E8" s="6"/>
      <c r="F8" s="6"/>
      <c r="G8" s="6"/>
      <c r="H8" s="6"/>
      <c r="I8" s="6"/>
      <c r="J8" s="6"/>
      <c r="K8" s="6"/>
      <c r="L8" s="6"/>
      <c r="M8" s="6"/>
      <c r="N8" s="2"/>
      <c r="O8" s="2"/>
    </row>
    <row r="9" spans="1:27" s="8" customFormat="1" ht="15" customHeight="1" x14ac:dyDescent="0.2">
      <c r="A9" s="2"/>
      <c r="B9" s="272" t="s">
        <v>10</v>
      </c>
      <c r="C9" s="7" t="s">
        <v>11</v>
      </c>
      <c r="D9" s="274" t="s">
        <v>12</v>
      </c>
      <c r="E9" s="274"/>
      <c r="F9" s="274"/>
      <c r="G9" s="274"/>
      <c r="H9" s="274"/>
      <c r="I9" s="274"/>
      <c r="J9" s="274"/>
      <c r="K9" s="274"/>
      <c r="L9" s="274"/>
      <c r="M9" s="275"/>
      <c r="N9" s="2"/>
      <c r="O9" s="2"/>
      <c r="P9" s="2"/>
      <c r="Q9" s="2"/>
      <c r="R9" s="2"/>
      <c r="S9" s="2"/>
      <c r="T9" s="2"/>
      <c r="U9" s="2"/>
      <c r="V9" s="2"/>
      <c r="W9" s="2"/>
      <c r="X9" s="2"/>
      <c r="Y9" s="2"/>
      <c r="Z9" s="2"/>
      <c r="AA9" s="2"/>
    </row>
    <row r="10" spans="1:27" s="8" customFormat="1" ht="15" customHeight="1" x14ac:dyDescent="0.2">
      <c r="A10" s="2"/>
      <c r="B10" s="273"/>
      <c r="C10" s="9" t="s">
        <v>13</v>
      </c>
      <c r="D10" s="276" t="s">
        <v>14</v>
      </c>
      <c r="E10" s="276"/>
      <c r="F10" s="276"/>
      <c r="G10" s="276"/>
      <c r="H10" s="276"/>
      <c r="I10" s="276"/>
      <c r="J10" s="276"/>
      <c r="K10" s="276"/>
      <c r="L10" s="276"/>
      <c r="M10" s="277"/>
      <c r="N10" s="2"/>
      <c r="O10" s="2"/>
      <c r="P10" s="2"/>
      <c r="Q10" s="2"/>
      <c r="R10" s="2"/>
      <c r="S10" s="2"/>
      <c r="T10" s="2"/>
      <c r="U10" s="2"/>
      <c r="V10" s="2"/>
      <c r="W10" s="2"/>
      <c r="X10" s="2"/>
      <c r="Y10" s="2"/>
      <c r="Z10" s="2"/>
      <c r="AA10" s="2"/>
    </row>
    <row r="11" spans="1:27" s="8" customFormat="1" ht="15" customHeight="1" x14ac:dyDescent="0.2">
      <c r="A11" s="2"/>
      <c r="B11" s="273"/>
      <c r="C11" s="9" t="s">
        <v>15</v>
      </c>
      <c r="D11" s="276" t="s">
        <v>16</v>
      </c>
      <c r="E11" s="276"/>
      <c r="F11" s="276"/>
      <c r="G11" s="276"/>
      <c r="H11" s="276"/>
      <c r="I11" s="276"/>
      <c r="J11" s="276"/>
      <c r="K11" s="276"/>
      <c r="L11" s="276"/>
      <c r="M11" s="277"/>
      <c r="N11" s="2"/>
      <c r="O11" s="2"/>
      <c r="P11" s="2"/>
      <c r="Q11" s="2"/>
      <c r="R11" s="2"/>
      <c r="S11" s="2"/>
      <c r="T11" s="2"/>
      <c r="U11" s="2"/>
      <c r="V11" s="2"/>
      <c r="W11" s="2"/>
      <c r="X11" s="2"/>
      <c r="Y11" s="2"/>
      <c r="Z11" s="2"/>
      <c r="AA11" s="2"/>
    </row>
    <row r="12" spans="1:27" s="8" customFormat="1" ht="15" customHeight="1" x14ac:dyDescent="0.2">
      <c r="A12" s="2"/>
      <c r="B12" s="273"/>
      <c r="C12" s="9" t="s">
        <v>17</v>
      </c>
      <c r="D12" s="276" t="s">
        <v>18</v>
      </c>
      <c r="E12" s="276"/>
      <c r="F12" s="276"/>
      <c r="G12" s="276"/>
      <c r="H12" s="276"/>
      <c r="I12" s="276"/>
      <c r="J12" s="276"/>
      <c r="K12" s="276"/>
      <c r="L12" s="276"/>
      <c r="M12" s="277"/>
      <c r="N12" s="2"/>
      <c r="O12" s="2"/>
      <c r="P12" s="2"/>
      <c r="Q12" s="2"/>
      <c r="R12" s="2"/>
      <c r="S12" s="2"/>
      <c r="T12" s="2"/>
      <c r="U12" s="2"/>
      <c r="V12" s="2"/>
      <c r="W12" s="2"/>
      <c r="X12" s="2"/>
      <c r="Y12" s="2"/>
      <c r="Z12" s="2"/>
      <c r="AA12" s="2"/>
    </row>
    <row r="13" spans="1:27" s="2" customFormat="1" ht="15" customHeight="1" x14ac:dyDescent="0.2">
      <c r="B13" s="262"/>
      <c r="C13" s="10" t="s">
        <v>20</v>
      </c>
      <c r="D13" s="264" t="s">
        <v>21</v>
      </c>
      <c r="E13" s="264"/>
      <c r="F13" s="264"/>
      <c r="G13" s="264"/>
      <c r="H13" s="264"/>
      <c r="I13" s="264"/>
      <c r="J13" s="264"/>
      <c r="K13" s="264"/>
      <c r="L13" s="264"/>
      <c r="M13" s="265"/>
    </row>
    <row r="14" spans="1:27" s="2" customFormat="1" ht="15" customHeight="1" x14ac:dyDescent="0.2">
      <c r="B14" s="262"/>
      <c r="C14" s="11" t="s">
        <v>22</v>
      </c>
      <c r="D14" s="264" t="s">
        <v>22</v>
      </c>
      <c r="E14" s="264"/>
      <c r="F14" s="264"/>
      <c r="G14" s="264"/>
      <c r="H14" s="264"/>
      <c r="I14" s="264"/>
      <c r="J14" s="264"/>
      <c r="K14" s="264"/>
      <c r="L14" s="264"/>
      <c r="M14" s="265"/>
    </row>
    <row r="15" spans="1:27" s="2" customFormat="1" ht="15" customHeight="1" thickBot="1" x14ac:dyDescent="0.25">
      <c r="B15" s="263"/>
      <c r="C15" s="12"/>
      <c r="D15" s="266"/>
      <c r="E15" s="266"/>
      <c r="F15" s="266"/>
      <c r="G15" s="266"/>
      <c r="H15" s="266"/>
      <c r="I15" s="266"/>
      <c r="J15" s="266"/>
      <c r="K15" s="266"/>
      <c r="L15" s="266"/>
      <c r="M15" s="267"/>
    </row>
    <row r="16" spans="1:27" s="2" customFormat="1" x14ac:dyDescent="0.2">
      <c r="B16" s="6"/>
      <c r="C16" s="6"/>
      <c r="D16" s="6"/>
      <c r="E16" s="6"/>
      <c r="F16" s="6"/>
      <c r="G16" s="6"/>
      <c r="H16" s="6"/>
      <c r="I16" s="6"/>
      <c r="J16" s="6"/>
      <c r="K16" s="6"/>
      <c r="L16" s="6"/>
      <c r="M16" s="6"/>
    </row>
    <row r="17" spans="2:16" s="2" customFormat="1" x14ac:dyDescent="0.2">
      <c r="B17" s="6" t="s">
        <v>23</v>
      </c>
      <c r="C17" s="6"/>
      <c r="D17" s="6"/>
      <c r="E17" s="6"/>
      <c r="F17" s="6"/>
      <c r="G17" s="6"/>
      <c r="H17" s="6"/>
      <c r="I17" s="6"/>
      <c r="J17" s="6"/>
      <c r="K17" s="6"/>
      <c r="L17" s="6"/>
      <c r="M17" s="6"/>
    </row>
    <row r="18" spans="2:16" s="2" customFormat="1" x14ac:dyDescent="0.2">
      <c r="B18" s="6"/>
      <c r="C18" s="13">
        <v>43382</v>
      </c>
      <c r="D18" s="6"/>
      <c r="E18" s="6"/>
      <c r="F18" s="6"/>
      <c r="G18" s="6"/>
      <c r="H18" s="6"/>
      <c r="I18" s="6"/>
      <c r="J18" s="6"/>
      <c r="K18" s="6"/>
      <c r="L18" s="6"/>
      <c r="M18" s="6"/>
    </row>
    <row r="19" spans="2:16" s="2" customFormat="1" x14ac:dyDescent="0.2">
      <c r="B19" s="6" t="s">
        <v>24</v>
      </c>
      <c r="C19" s="6"/>
      <c r="D19" s="6"/>
      <c r="E19" s="6"/>
      <c r="F19" s="6"/>
      <c r="G19" s="6"/>
      <c r="H19" s="6"/>
      <c r="I19" s="6"/>
      <c r="J19" s="6"/>
      <c r="K19" s="6"/>
      <c r="L19" s="6"/>
      <c r="M19" s="6"/>
    </row>
    <row r="20" spans="2:16" s="2" customFormat="1" x14ac:dyDescent="0.2">
      <c r="B20" s="6"/>
      <c r="C20" s="14" t="s">
        <v>25</v>
      </c>
      <c r="D20" s="6"/>
      <c r="E20" s="6"/>
      <c r="F20" s="6"/>
      <c r="G20" s="6"/>
      <c r="H20" s="6"/>
      <c r="I20" s="6"/>
      <c r="J20" s="6"/>
      <c r="K20" s="6"/>
      <c r="L20" s="6"/>
      <c r="M20" s="6"/>
    </row>
    <row r="21" spans="2:16" s="2" customFormat="1" x14ac:dyDescent="0.2">
      <c r="B21" s="6" t="s">
        <v>26</v>
      </c>
      <c r="C21" s="14"/>
      <c r="D21" s="6"/>
      <c r="E21" s="6"/>
      <c r="F21" s="6"/>
      <c r="G21" s="6"/>
      <c r="H21" s="6"/>
      <c r="I21" s="6"/>
      <c r="J21" s="6"/>
      <c r="K21" s="6"/>
      <c r="L21" s="6"/>
      <c r="M21" s="6"/>
    </row>
    <row r="22" spans="2:16" s="2" customFormat="1" x14ac:dyDescent="0.2">
      <c r="B22" s="6"/>
      <c r="C22" s="14" t="s">
        <v>27</v>
      </c>
      <c r="D22" s="6"/>
      <c r="E22" s="6"/>
      <c r="F22" s="6"/>
      <c r="G22" s="6"/>
      <c r="H22" s="6"/>
      <c r="I22" s="6"/>
      <c r="J22" s="6"/>
      <c r="K22" s="6"/>
      <c r="L22" s="6"/>
      <c r="M22" s="6"/>
    </row>
    <row r="23" spans="2:16" s="2" customFormat="1" x14ac:dyDescent="0.2">
      <c r="B23" s="6" t="s">
        <v>28</v>
      </c>
      <c r="C23" s="6"/>
      <c r="D23" s="6"/>
      <c r="E23" s="6"/>
      <c r="F23" s="6"/>
      <c r="G23" s="6"/>
      <c r="H23" s="6"/>
      <c r="I23" s="6"/>
      <c r="J23" s="6"/>
      <c r="K23" s="6"/>
      <c r="L23" s="6"/>
      <c r="M23" s="6"/>
    </row>
    <row r="24" spans="2:16" s="2" customFormat="1" ht="38.25" customHeight="1" x14ac:dyDescent="0.2">
      <c r="B24" s="6"/>
      <c r="C24" s="260" t="str">
        <f>"This document should be cited as: NETL (2018). NETL Life Cycle Inventory Data – Unit Process: "&amp;D3&amp;". U.S. Department of Energy, National Energy Technology Laboratory. Last Updated: October 2018 (version 01). www.netl.doe.gov/LCA (http://www.netl.doe.gov/LCA)"</f>
        <v>This document should be cited as: NETL (2018). NETL Life Cycle Inventory Data – Unit Process: Transmission Facility Venting. U.S. Department of Energy, National Energy Technology Laboratory. Last Updated: October 2018 (version 01). www.netl.doe.gov/LCA (http://www.netl.doe.gov/LCA)</v>
      </c>
      <c r="D24" s="260"/>
      <c r="E24" s="260"/>
      <c r="F24" s="260"/>
      <c r="G24" s="260"/>
      <c r="H24" s="260"/>
      <c r="I24" s="260"/>
      <c r="J24" s="260"/>
      <c r="K24" s="260"/>
      <c r="L24" s="260"/>
      <c r="M24" s="260"/>
    </row>
    <row r="25" spans="2:16" s="2" customFormat="1" x14ac:dyDescent="0.2">
      <c r="B25" s="6" t="s">
        <v>29</v>
      </c>
      <c r="C25" s="6"/>
      <c r="D25" s="6"/>
      <c r="E25" s="6"/>
      <c r="F25" s="6"/>
      <c r="G25" s="14"/>
      <c r="H25" s="14"/>
      <c r="I25" s="14"/>
      <c r="J25" s="14"/>
      <c r="K25" s="14"/>
      <c r="L25" s="14"/>
      <c r="M25" s="14"/>
    </row>
    <row r="26" spans="2:16" s="2" customFormat="1" x14ac:dyDescent="0.2">
      <c r="B26" s="14"/>
      <c r="C26" s="14" t="s">
        <v>30</v>
      </c>
      <c r="D26" s="14"/>
      <c r="E26" s="15" t="s">
        <v>31</v>
      </c>
      <c r="F26" s="16"/>
      <c r="G26" s="14" t="s">
        <v>32</v>
      </c>
      <c r="H26" s="14"/>
      <c r="I26" s="14"/>
      <c r="J26" s="14"/>
      <c r="K26" s="14"/>
      <c r="L26" s="14"/>
      <c r="M26" s="14"/>
      <c r="P26" s="14"/>
    </row>
    <row r="27" spans="2:16" s="2" customFormat="1" x14ac:dyDescent="0.2">
      <c r="B27" s="14"/>
      <c r="C27" s="14" t="s">
        <v>33</v>
      </c>
      <c r="D27" s="14"/>
      <c r="E27" s="14"/>
      <c r="F27" s="14"/>
      <c r="G27" s="14"/>
      <c r="H27" s="14"/>
      <c r="I27" s="14"/>
      <c r="J27" s="14"/>
      <c r="K27" s="14"/>
      <c r="L27" s="14"/>
      <c r="M27" s="14"/>
      <c r="P27" s="14"/>
    </row>
    <row r="28" spans="2:16" s="2" customFormat="1" x14ac:dyDescent="0.2">
      <c r="B28" s="14"/>
      <c r="C28" s="14" t="s">
        <v>34</v>
      </c>
      <c r="D28" s="14"/>
      <c r="E28" s="14"/>
      <c r="F28" s="14"/>
      <c r="G28" s="14"/>
      <c r="H28" s="14"/>
      <c r="I28" s="14"/>
      <c r="J28" s="14"/>
      <c r="K28" s="14"/>
      <c r="L28" s="14"/>
      <c r="M28" s="14"/>
      <c r="N28" s="14"/>
      <c r="O28" s="14"/>
      <c r="P28" s="14"/>
    </row>
    <row r="29" spans="2:16" s="2" customFormat="1" x14ac:dyDescent="0.2">
      <c r="B29" s="14"/>
      <c r="C29" s="261" t="s">
        <v>348</v>
      </c>
      <c r="D29" s="261"/>
      <c r="E29" s="261"/>
      <c r="F29" s="261"/>
      <c r="G29" s="261"/>
      <c r="H29" s="261"/>
      <c r="I29" s="261"/>
      <c r="J29" s="261"/>
      <c r="K29" s="261"/>
      <c r="L29" s="261"/>
      <c r="M29" s="261"/>
      <c r="N29" s="14"/>
      <c r="O29" s="14"/>
      <c r="P29" s="14"/>
    </row>
    <row r="30" spans="2:16" s="2" customFormat="1" x14ac:dyDescent="0.2">
      <c r="B30" s="14"/>
      <c r="C30" s="14"/>
      <c r="D30" s="14"/>
      <c r="E30" s="14"/>
      <c r="F30" s="14"/>
      <c r="G30" s="14"/>
      <c r="H30" s="14"/>
      <c r="I30" s="14"/>
      <c r="J30" s="14"/>
      <c r="K30" s="14"/>
      <c r="L30" s="14"/>
      <c r="M30" s="14"/>
      <c r="N30" s="14"/>
      <c r="O30" s="14"/>
    </row>
    <row r="31" spans="2:16" s="2" customFormat="1" x14ac:dyDescent="0.2">
      <c r="B31" s="6" t="s">
        <v>35</v>
      </c>
      <c r="C31" s="14"/>
      <c r="D31" s="14"/>
      <c r="E31" s="14"/>
      <c r="F31" s="14"/>
      <c r="G31" s="14"/>
      <c r="H31" s="14"/>
      <c r="I31" s="14"/>
      <c r="J31" s="14"/>
      <c r="K31" s="14"/>
      <c r="L31" s="14"/>
      <c r="M31" s="14"/>
      <c r="N31" s="14"/>
      <c r="O31" s="14"/>
    </row>
    <row r="32" spans="2:16" s="2" customFormat="1" x14ac:dyDescent="0.2">
      <c r="B32" s="14"/>
      <c r="C32" s="14"/>
      <c r="D32" s="14"/>
      <c r="E32" s="14"/>
      <c r="F32" s="14"/>
      <c r="G32" s="14"/>
      <c r="H32" s="14"/>
      <c r="I32" s="14"/>
      <c r="J32" s="14"/>
      <c r="K32" s="14"/>
      <c r="L32" s="14"/>
      <c r="M32" s="14"/>
      <c r="N32" s="14"/>
      <c r="O32" s="14"/>
    </row>
    <row r="33" spans="2:15" s="2" customFormat="1" x14ac:dyDescent="0.2">
      <c r="B33" s="14"/>
      <c r="C33" s="14"/>
      <c r="D33" s="14"/>
      <c r="E33" s="14"/>
      <c r="F33" s="14"/>
      <c r="G33" s="14"/>
      <c r="H33" s="14"/>
      <c r="I33" s="14"/>
      <c r="J33" s="14"/>
      <c r="K33" s="14"/>
      <c r="L33" s="14"/>
      <c r="M33" s="14"/>
      <c r="N33" s="14"/>
      <c r="O33" s="14"/>
    </row>
    <row r="34" spans="2:15" s="2" customFormat="1" x14ac:dyDescent="0.2">
      <c r="B34" s="14"/>
      <c r="C34" s="14"/>
      <c r="D34" s="14"/>
      <c r="E34" s="14"/>
      <c r="F34" s="14"/>
      <c r="G34" s="14"/>
      <c r="H34" s="14"/>
      <c r="I34" s="14"/>
      <c r="J34" s="14"/>
      <c r="K34" s="14"/>
      <c r="L34" s="14"/>
      <c r="M34" s="14"/>
      <c r="N34" s="14"/>
      <c r="O34" s="14"/>
    </row>
    <row r="35" spans="2:15" s="2" customFormat="1" x14ac:dyDescent="0.2">
      <c r="B35" s="14"/>
      <c r="C35" s="14"/>
      <c r="D35" s="14"/>
      <c r="E35" s="14"/>
      <c r="F35" s="14"/>
      <c r="G35" s="14"/>
      <c r="H35" s="14"/>
      <c r="I35" s="14"/>
      <c r="J35" s="14"/>
      <c r="K35" s="14"/>
      <c r="L35" s="14"/>
      <c r="M35" s="14"/>
      <c r="N35" s="14"/>
      <c r="O35" s="14"/>
    </row>
    <row r="36" spans="2:15" s="2" customFormat="1" x14ac:dyDescent="0.2">
      <c r="B36" s="14"/>
      <c r="C36" s="14"/>
      <c r="D36" s="14"/>
      <c r="E36" s="14"/>
      <c r="F36" s="14"/>
      <c r="G36" s="14"/>
      <c r="H36" s="14"/>
      <c r="I36" s="14"/>
      <c r="J36" s="14"/>
      <c r="K36" s="14"/>
      <c r="L36" s="14"/>
      <c r="M36" s="14"/>
      <c r="N36" s="14"/>
      <c r="O36" s="14"/>
    </row>
    <row r="37" spans="2:15" s="2" customFormat="1" x14ac:dyDescent="0.2">
      <c r="B37" s="14"/>
      <c r="C37" s="14"/>
      <c r="D37" s="14"/>
      <c r="E37" s="14"/>
      <c r="F37" s="14"/>
      <c r="G37" s="14"/>
      <c r="H37" s="14"/>
      <c r="I37" s="14"/>
      <c r="J37" s="14"/>
      <c r="K37" s="14"/>
      <c r="L37" s="14"/>
      <c r="M37" s="14"/>
      <c r="N37" s="14"/>
      <c r="O37" s="14"/>
    </row>
    <row r="38" spans="2:15" s="2" customFormat="1" x14ac:dyDescent="0.2">
      <c r="B38" s="14"/>
      <c r="C38" s="14"/>
      <c r="D38" s="14"/>
      <c r="E38" s="14"/>
      <c r="F38" s="14"/>
      <c r="G38" s="14"/>
      <c r="H38" s="14"/>
      <c r="I38" s="14"/>
      <c r="J38" s="14"/>
      <c r="K38" s="14"/>
      <c r="L38" s="14"/>
      <c r="M38" s="14"/>
      <c r="N38" s="14"/>
      <c r="O38" s="14"/>
    </row>
    <row r="39" spans="2:15" s="2" customFormat="1" x14ac:dyDescent="0.2">
      <c r="B39" s="14"/>
      <c r="C39" s="14"/>
      <c r="D39" s="14"/>
      <c r="E39" s="14"/>
      <c r="F39" s="14"/>
      <c r="G39" s="14"/>
      <c r="H39" s="14"/>
      <c r="I39" s="14"/>
      <c r="J39" s="14"/>
      <c r="K39" s="14"/>
      <c r="L39" s="14"/>
      <c r="M39" s="14"/>
      <c r="N39" s="14"/>
      <c r="O39" s="14"/>
    </row>
    <row r="40" spans="2:15" s="2" customFormat="1" x14ac:dyDescent="0.2">
      <c r="B40" s="14"/>
      <c r="C40" s="14"/>
      <c r="D40" s="14"/>
      <c r="E40" s="14"/>
      <c r="F40" s="14"/>
      <c r="G40" s="14"/>
      <c r="H40" s="14"/>
      <c r="I40" s="14"/>
      <c r="J40" s="14"/>
      <c r="K40" s="14"/>
      <c r="L40" s="14"/>
      <c r="M40" s="14"/>
      <c r="N40" s="14"/>
      <c r="O40" s="14"/>
    </row>
    <row r="41" spans="2:15" s="2" customFormat="1" x14ac:dyDescent="0.2">
      <c r="B41" s="14"/>
      <c r="C41" s="14"/>
      <c r="D41" s="14"/>
      <c r="E41" s="14"/>
      <c r="F41" s="14"/>
      <c r="G41" s="14"/>
      <c r="H41" s="14"/>
      <c r="I41" s="14"/>
      <c r="J41" s="14"/>
      <c r="K41" s="14"/>
      <c r="L41" s="14"/>
      <c r="M41" s="14"/>
      <c r="N41" s="14"/>
      <c r="O41" s="14"/>
    </row>
    <row r="42" spans="2:15" s="2" customFormat="1" x14ac:dyDescent="0.2">
      <c r="B42" s="14"/>
      <c r="C42" s="14"/>
      <c r="D42" s="14"/>
      <c r="E42" s="14"/>
      <c r="F42" s="14"/>
      <c r="G42" s="14"/>
      <c r="H42" s="14"/>
      <c r="I42" s="14"/>
      <c r="J42" s="14"/>
      <c r="K42" s="14"/>
      <c r="L42" s="14"/>
      <c r="M42" s="14"/>
      <c r="N42" s="14"/>
      <c r="O42" s="14"/>
    </row>
    <row r="43" spans="2:15" s="2" customFormat="1" x14ac:dyDescent="0.2">
      <c r="B43" s="14"/>
      <c r="C43" s="14"/>
      <c r="D43" s="14"/>
      <c r="E43" s="14"/>
      <c r="F43" s="14"/>
      <c r="G43" s="14"/>
      <c r="H43" s="14"/>
      <c r="I43" s="14"/>
      <c r="J43" s="14"/>
      <c r="K43" s="14"/>
      <c r="L43" s="14"/>
      <c r="M43" s="14"/>
      <c r="N43" s="14"/>
      <c r="O43" s="14"/>
    </row>
    <row r="44" spans="2:15" s="2" customFormat="1" x14ac:dyDescent="0.2">
      <c r="B44" s="14"/>
      <c r="C44" s="14"/>
      <c r="D44" s="14"/>
      <c r="E44" s="14"/>
      <c r="F44" s="14"/>
      <c r="G44" s="14"/>
      <c r="H44" s="14"/>
      <c r="I44" s="14"/>
      <c r="J44" s="14"/>
      <c r="K44" s="14"/>
      <c r="L44" s="14"/>
      <c r="M44" s="14"/>
      <c r="N44" s="14"/>
      <c r="O44" s="14"/>
    </row>
    <row r="45" spans="2:15" s="2" customFormat="1" x14ac:dyDescent="0.2">
      <c r="B45" s="14"/>
      <c r="C45" s="14"/>
      <c r="D45" s="14"/>
      <c r="E45" s="14"/>
      <c r="F45" s="14"/>
      <c r="G45" s="14"/>
      <c r="H45" s="14"/>
      <c r="I45" s="14"/>
      <c r="J45" s="14"/>
      <c r="K45" s="14"/>
      <c r="L45" s="14"/>
      <c r="M45" s="14"/>
      <c r="N45" s="14"/>
      <c r="O45" s="14"/>
    </row>
    <row r="46" spans="2:15" s="2" customFormat="1" x14ac:dyDescent="0.2">
      <c r="B46" s="14"/>
      <c r="C46" s="14"/>
      <c r="D46" s="14"/>
      <c r="E46" s="14"/>
      <c r="F46" s="14"/>
      <c r="G46" s="14"/>
      <c r="H46" s="14"/>
      <c r="I46" s="14"/>
      <c r="J46" s="14"/>
      <c r="K46" s="14"/>
      <c r="L46" s="14"/>
      <c r="M46" s="14"/>
      <c r="N46" s="14"/>
      <c r="O46" s="14"/>
    </row>
    <row r="47" spans="2:15" s="2" customFormat="1" x14ac:dyDescent="0.2">
      <c r="B47" s="6" t="s">
        <v>36</v>
      </c>
      <c r="C47" s="14"/>
      <c r="D47" s="14"/>
      <c r="E47" s="14"/>
      <c r="F47" s="14"/>
      <c r="G47" s="14"/>
      <c r="H47" s="14"/>
      <c r="I47" s="14"/>
      <c r="J47" s="14"/>
      <c r="K47" s="14"/>
      <c r="L47" s="14"/>
      <c r="M47" s="14"/>
      <c r="N47" s="14"/>
      <c r="O47" s="14"/>
    </row>
    <row r="48" spans="2:15" s="2" customFormat="1" x14ac:dyDescent="0.2">
      <c r="B48" s="14"/>
      <c r="C48" s="17" t="s">
        <v>37</v>
      </c>
      <c r="D48" s="14"/>
      <c r="E48" s="14"/>
      <c r="F48" s="14"/>
      <c r="G48" s="14"/>
      <c r="H48" s="14"/>
      <c r="I48" s="14"/>
      <c r="J48" s="14"/>
      <c r="K48" s="14"/>
      <c r="L48" s="14"/>
      <c r="M48" s="14"/>
      <c r="N48" s="14"/>
      <c r="O48" s="14"/>
    </row>
    <row r="49" spans="2:15" s="2" customFormat="1" x14ac:dyDescent="0.2">
      <c r="B49" s="14"/>
      <c r="C49" s="14"/>
      <c r="D49" s="14"/>
      <c r="E49" s="14"/>
      <c r="F49" s="14"/>
      <c r="G49" s="14"/>
      <c r="H49" s="14"/>
      <c r="I49" s="14"/>
      <c r="J49" s="14"/>
      <c r="K49" s="14"/>
      <c r="L49" s="14"/>
      <c r="M49" s="14"/>
      <c r="N49" s="14"/>
      <c r="O49" s="14"/>
    </row>
    <row r="50" spans="2:15" s="2" customFormat="1" x14ac:dyDescent="0.2">
      <c r="B50" s="14"/>
      <c r="C50" s="14"/>
      <c r="D50" s="14"/>
      <c r="E50" s="14"/>
      <c r="F50" s="14"/>
      <c r="G50" s="14"/>
      <c r="H50" s="14"/>
      <c r="I50" s="14"/>
      <c r="J50" s="14"/>
      <c r="K50" s="14"/>
      <c r="L50" s="14"/>
      <c r="M50" s="14"/>
      <c r="N50" s="14"/>
      <c r="O50" s="14"/>
    </row>
    <row r="51" spans="2:15" s="2" customFormat="1" x14ac:dyDescent="0.2">
      <c r="B51" s="14"/>
      <c r="C51" s="14"/>
      <c r="D51" s="14"/>
      <c r="E51" s="14"/>
      <c r="F51" s="14"/>
      <c r="G51" s="14"/>
      <c r="H51" s="14"/>
      <c r="I51" s="14"/>
      <c r="J51" s="14"/>
      <c r="K51" s="14"/>
      <c r="L51" s="14"/>
      <c r="M51" s="14"/>
      <c r="N51" s="14"/>
      <c r="O51" s="14"/>
    </row>
    <row r="52" spans="2:15" s="2" customFormat="1" x14ac:dyDescent="0.2">
      <c r="B52" s="14"/>
      <c r="C52" s="14"/>
      <c r="D52" s="14"/>
      <c r="E52" s="14"/>
      <c r="F52" s="14"/>
      <c r="G52" s="14"/>
      <c r="H52" s="14"/>
      <c r="I52" s="14"/>
      <c r="J52" s="14"/>
      <c r="K52" s="14"/>
      <c r="L52" s="14"/>
      <c r="M52" s="14"/>
      <c r="N52" s="14"/>
      <c r="O52" s="14"/>
    </row>
    <row r="53" spans="2:15" s="2" customFormat="1" x14ac:dyDescent="0.2">
      <c r="B53" s="14"/>
      <c r="C53" s="14"/>
      <c r="D53" s="14"/>
      <c r="E53" s="14"/>
      <c r="F53" s="14"/>
      <c r="G53" s="14"/>
      <c r="H53" s="14"/>
      <c r="I53" s="14"/>
      <c r="J53" s="14"/>
      <c r="K53" s="14"/>
      <c r="L53" s="14"/>
      <c r="M53" s="14"/>
      <c r="N53" s="14"/>
      <c r="O53" s="14"/>
    </row>
    <row r="54" spans="2:15" s="2" customFormat="1" x14ac:dyDescent="0.2">
      <c r="B54" s="14"/>
      <c r="C54" s="14"/>
      <c r="D54" s="14"/>
      <c r="E54" s="14"/>
      <c r="F54" s="14"/>
      <c r="G54" s="14"/>
      <c r="H54" s="14"/>
      <c r="I54" s="14"/>
      <c r="J54" s="14"/>
      <c r="K54" s="14"/>
      <c r="L54" s="14"/>
      <c r="M54" s="14"/>
      <c r="N54" s="14"/>
      <c r="O54" s="14"/>
    </row>
    <row r="55" spans="2:15" s="2" customFormat="1" x14ac:dyDescent="0.2">
      <c r="B55" s="14"/>
      <c r="C55" s="14"/>
      <c r="D55" s="14"/>
      <c r="E55" s="14"/>
      <c r="F55" s="14"/>
      <c r="G55" s="14"/>
      <c r="H55" s="14"/>
      <c r="I55" s="14"/>
      <c r="J55" s="14"/>
      <c r="K55" s="14"/>
      <c r="L55" s="14"/>
      <c r="M55" s="14"/>
      <c r="N55" s="14"/>
      <c r="O55" s="14"/>
    </row>
    <row r="56" spans="2:15" s="2" customFormat="1" x14ac:dyDescent="0.2">
      <c r="B56" s="14"/>
      <c r="C56" s="14"/>
      <c r="D56" s="14"/>
      <c r="E56" s="14"/>
      <c r="F56" s="14"/>
      <c r="G56" s="14"/>
      <c r="H56" s="14"/>
      <c r="I56" s="14"/>
      <c r="J56" s="14"/>
      <c r="K56" s="14"/>
      <c r="L56" s="14"/>
      <c r="M56" s="14"/>
      <c r="N56" s="14"/>
      <c r="O56" s="14"/>
    </row>
    <row r="57" spans="2:15" s="2" customFormat="1" x14ac:dyDescent="0.2">
      <c r="B57" s="14"/>
      <c r="C57" s="14"/>
      <c r="D57" s="14"/>
      <c r="E57" s="14"/>
      <c r="F57" s="14"/>
      <c r="G57" s="14"/>
      <c r="H57" s="14"/>
      <c r="I57" s="14"/>
      <c r="J57" s="14"/>
      <c r="K57" s="14"/>
      <c r="L57" s="14"/>
      <c r="M57" s="14"/>
      <c r="N57" s="14"/>
      <c r="O57" s="14"/>
    </row>
    <row r="58" spans="2:15" s="2" customFormat="1" x14ac:dyDescent="0.2">
      <c r="B58" s="14"/>
      <c r="C58" s="14"/>
      <c r="D58" s="14"/>
      <c r="E58" s="14"/>
      <c r="F58" s="14"/>
      <c r="G58" s="14"/>
      <c r="H58" s="14"/>
      <c r="I58" s="14"/>
      <c r="J58" s="14"/>
      <c r="K58" s="14"/>
      <c r="L58" s="14"/>
      <c r="M58" s="14"/>
      <c r="N58" s="14"/>
      <c r="O58" s="14"/>
    </row>
    <row r="59" spans="2:15" s="2" customFormat="1" x14ac:dyDescent="0.2">
      <c r="B59" s="14"/>
      <c r="C59" s="14"/>
      <c r="D59" s="14"/>
      <c r="E59" s="14"/>
      <c r="F59" s="14"/>
      <c r="G59" s="14"/>
      <c r="H59" s="14"/>
      <c r="I59" s="14"/>
      <c r="J59" s="14"/>
      <c r="K59" s="14"/>
      <c r="L59" s="14"/>
      <c r="M59" s="14"/>
      <c r="N59" s="14"/>
      <c r="O59" s="14"/>
    </row>
    <row r="60" spans="2:15" s="2" customFormat="1" x14ac:dyDescent="0.2">
      <c r="B60" s="14"/>
      <c r="C60" s="14"/>
      <c r="D60" s="14"/>
      <c r="E60" s="14"/>
      <c r="F60" s="14"/>
      <c r="G60" s="14"/>
      <c r="H60" s="14"/>
      <c r="I60" s="14"/>
      <c r="J60" s="14"/>
      <c r="K60" s="14"/>
      <c r="L60" s="14"/>
      <c r="M60" s="14"/>
      <c r="N60" s="14"/>
      <c r="O60" s="14"/>
    </row>
    <row r="61" spans="2:15" s="2" customFormat="1" x14ac:dyDescent="0.2">
      <c r="B61" s="14"/>
      <c r="C61" s="14"/>
      <c r="D61" s="14"/>
      <c r="E61" s="14"/>
      <c r="F61" s="14"/>
      <c r="G61" s="14"/>
      <c r="H61" s="14"/>
      <c r="I61" s="14"/>
      <c r="J61" s="14"/>
      <c r="K61" s="14"/>
      <c r="L61" s="14"/>
      <c r="M61" s="14"/>
      <c r="N61" s="14"/>
      <c r="O61" s="14"/>
    </row>
    <row r="62" spans="2:15" s="2" customFormat="1" x14ac:dyDescent="0.2">
      <c r="B62" s="14"/>
      <c r="C62" s="14"/>
      <c r="D62" s="14"/>
      <c r="E62" s="14"/>
      <c r="F62" s="14"/>
      <c r="G62" s="14"/>
      <c r="H62" s="14"/>
      <c r="I62" s="14"/>
      <c r="J62" s="14"/>
      <c r="K62" s="14"/>
      <c r="L62" s="14"/>
      <c r="M62" s="14"/>
      <c r="N62" s="14"/>
      <c r="O62" s="14"/>
    </row>
    <row r="63" spans="2:15" s="2" customFormat="1" x14ac:dyDescent="0.2">
      <c r="B63" s="14"/>
      <c r="C63" s="14"/>
      <c r="D63" s="14"/>
      <c r="E63" s="14"/>
      <c r="F63" s="14"/>
      <c r="G63" s="14"/>
      <c r="H63" s="14"/>
      <c r="I63" s="14"/>
      <c r="J63" s="14"/>
      <c r="K63" s="14"/>
      <c r="L63" s="14"/>
      <c r="M63" s="14"/>
      <c r="N63" s="14"/>
      <c r="O63" s="14"/>
    </row>
    <row r="64" spans="2:15" s="2" customFormat="1" x14ac:dyDescent="0.2">
      <c r="B64" s="14"/>
      <c r="C64" s="14"/>
      <c r="D64" s="14"/>
      <c r="E64" s="14"/>
      <c r="F64" s="14"/>
      <c r="G64" s="14"/>
      <c r="H64" s="14"/>
      <c r="I64" s="14"/>
      <c r="J64" s="14"/>
      <c r="K64" s="14"/>
      <c r="L64" s="14"/>
      <c r="M64" s="14"/>
      <c r="N64" s="14"/>
      <c r="O64" s="14"/>
    </row>
    <row r="65" spans="2:15" s="2" customFormat="1" x14ac:dyDescent="0.2">
      <c r="B65" s="14"/>
      <c r="C65" s="14"/>
      <c r="D65" s="14"/>
      <c r="E65" s="14"/>
      <c r="F65" s="14"/>
      <c r="G65" s="14"/>
      <c r="H65" s="14"/>
      <c r="I65" s="14"/>
      <c r="J65" s="14"/>
      <c r="K65" s="14"/>
      <c r="L65" s="14"/>
      <c r="M65" s="14"/>
      <c r="N65" s="14"/>
      <c r="O65" s="14"/>
    </row>
    <row r="66" spans="2:15" s="2" customFormat="1" x14ac:dyDescent="0.2">
      <c r="B66" s="14"/>
      <c r="C66" s="14"/>
      <c r="D66" s="14"/>
      <c r="E66" s="14"/>
      <c r="F66" s="14"/>
      <c r="G66" s="14"/>
      <c r="H66" s="14"/>
      <c r="I66" s="14"/>
      <c r="J66" s="14"/>
      <c r="K66" s="14"/>
      <c r="L66" s="14"/>
      <c r="M66" s="14"/>
      <c r="N66" s="14"/>
      <c r="O66" s="14"/>
    </row>
    <row r="67" spans="2:15" s="2" customFormat="1" x14ac:dyDescent="0.2">
      <c r="B67" s="14"/>
      <c r="C67" s="14"/>
      <c r="D67" s="14"/>
      <c r="E67" s="14"/>
      <c r="F67" s="14"/>
      <c r="G67" s="14"/>
      <c r="H67" s="14"/>
      <c r="I67" s="14"/>
      <c r="J67" s="14"/>
      <c r="K67" s="14"/>
      <c r="L67" s="14"/>
      <c r="M67" s="14"/>
      <c r="N67" s="14"/>
      <c r="O67" s="14"/>
    </row>
    <row r="68" spans="2:15" s="2" customFormat="1" x14ac:dyDescent="0.2">
      <c r="B68" s="14"/>
      <c r="C68" s="14"/>
      <c r="D68" s="14"/>
      <c r="E68" s="14"/>
      <c r="F68" s="14"/>
      <c r="G68" s="14"/>
      <c r="H68" s="14"/>
      <c r="I68" s="14"/>
      <c r="J68" s="14"/>
      <c r="K68" s="14"/>
      <c r="L68" s="14"/>
      <c r="M68" s="14"/>
      <c r="N68" s="14"/>
      <c r="O68" s="14"/>
    </row>
    <row r="69" spans="2:15" s="2" customFormat="1" x14ac:dyDescent="0.2">
      <c r="B69" s="14"/>
      <c r="C69" s="14"/>
      <c r="D69" s="14"/>
      <c r="E69" s="14"/>
      <c r="F69" s="14"/>
      <c r="G69" s="14"/>
      <c r="H69" s="14"/>
      <c r="I69" s="14"/>
      <c r="J69" s="14"/>
      <c r="K69" s="14"/>
      <c r="L69" s="14"/>
      <c r="M69" s="14"/>
      <c r="N69" s="14"/>
      <c r="O69" s="14"/>
    </row>
    <row r="70" spans="2:15" s="2" customFormat="1" x14ac:dyDescent="0.2">
      <c r="B70" s="14"/>
      <c r="C70" s="14"/>
      <c r="D70" s="14"/>
      <c r="E70" s="14"/>
      <c r="F70" s="14"/>
      <c r="G70" s="14"/>
      <c r="H70" s="14"/>
      <c r="I70" s="14"/>
      <c r="J70" s="14"/>
      <c r="K70" s="14"/>
      <c r="L70" s="14"/>
      <c r="M70" s="14"/>
      <c r="N70" s="14"/>
      <c r="O70" s="14"/>
    </row>
    <row r="71" spans="2:15" s="2" customFormat="1" x14ac:dyDescent="0.2">
      <c r="B71" s="14"/>
      <c r="C71" s="14"/>
      <c r="D71" s="14"/>
      <c r="E71" s="14"/>
      <c r="F71" s="14"/>
      <c r="G71" s="14"/>
      <c r="H71" s="14"/>
      <c r="I71" s="14"/>
      <c r="J71" s="14"/>
      <c r="K71" s="14"/>
      <c r="L71" s="14"/>
      <c r="M71" s="14"/>
      <c r="N71" s="14"/>
      <c r="O71" s="14"/>
    </row>
    <row r="72" spans="2:15" s="2" customFormat="1" x14ac:dyDescent="0.2">
      <c r="B72" s="14"/>
      <c r="C72" s="14"/>
      <c r="D72" s="14"/>
      <c r="E72" s="14"/>
      <c r="F72" s="14"/>
      <c r="G72" s="14"/>
      <c r="H72" s="14"/>
      <c r="I72" s="14"/>
      <c r="J72" s="14"/>
      <c r="K72" s="14"/>
      <c r="L72" s="14"/>
      <c r="M72" s="14"/>
      <c r="N72" s="14"/>
      <c r="O72" s="14"/>
    </row>
    <row r="73" spans="2:15" s="2" customFormat="1" x14ac:dyDescent="0.2">
      <c r="B73" s="14"/>
      <c r="C73" s="14"/>
      <c r="D73" s="14"/>
      <c r="E73" s="14"/>
      <c r="F73" s="14"/>
      <c r="G73" s="14"/>
      <c r="H73" s="14"/>
      <c r="I73" s="14"/>
      <c r="J73" s="14"/>
      <c r="K73" s="14"/>
      <c r="L73" s="14"/>
      <c r="M73" s="14"/>
      <c r="N73" s="14"/>
      <c r="O73" s="14"/>
    </row>
    <row r="74" spans="2:15" s="2" customFormat="1" x14ac:dyDescent="0.2">
      <c r="B74" s="14"/>
      <c r="C74" s="14"/>
      <c r="D74" s="14"/>
      <c r="E74" s="14"/>
      <c r="F74" s="14"/>
      <c r="G74" s="14"/>
      <c r="H74" s="14"/>
      <c r="I74" s="14"/>
      <c r="J74" s="14"/>
      <c r="K74" s="14"/>
      <c r="L74" s="14"/>
      <c r="M74" s="14"/>
      <c r="N74" s="14"/>
      <c r="O74" s="14"/>
    </row>
    <row r="75" spans="2:15" s="2" customFormat="1" x14ac:dyDescent="0.2">
      <c r="B75" s="14"/>
      <c r="C75" s="14"/>
      <c r="D75" s="14"/>
      <c r="E75" s="14"/>
      <c r="F75" s="14"/>
      <c r="G75" s="14"/>
      <c r="H75" s="14"/>
      <c r="I75" s="14"/>
      <c r="J75" s="14"/>
      <c r="K75" s="14"/>
      <c r="L75" s="14"/>
      <c r="M75" s="14"/>
      <c r="N75" s="14"/>
      <c r="O75" s="14"/>
    </row>
    <row r="76" spans="2:15" s="2" customFormat="1" x14ac:dyDescent="0.2">
      <c r="B76" s="14"/>
      <c r="C76" s="14"/>
      <c r="D76" s="14"/>
      <c r="E76" s="14"/>
      <c r="F76" s="14"/>
      <c r="G76" s="14"/>
      <c r="H76" s="14"/>
      <c r="I76" s="14"/>
      <c r="J76" s="14"/>
      <c r="K76" s="14"/>
      <c r="L76" s="14"/>
      <c r="M76" s="14"/>
      <c r="N76" s="14"/>
      <c r="O76" s="14"/>
    </row>
    <row r="77" spans="2:15" s="2" customFormat="1" x14ac:dyDescent="0.2">
      <c r="B77" s="14"/>
      <c r="C77" s="14"/>
      <c r="D77" s="14"/>
      <c r="E77" s="14"/>
      <c r="F77" s="14"/>
      <c r="G77" s="14"/>
      <c r="H77" s="14"/>
      <c r="I77" s="14"/>
      <c r="J77" s="14"/>
      <c r="K77" s="14"/>
      <c r="L77" s="14"/>
      <c r="M77" s="14"/>
      <c r="N77" s="14"/>
      <c r="O77" s="14"/>
    </row>
    <row r="78" spans="2:15" s="2" customFormat="1" x14ac:dyDescent="0.2">
      <c r="B78" s="14"/>
      <c r="C78" s="14"/>
      <c r="D78" s="14"/>
      <c r="E78" s="14"/>
      <c r="F78" s="14"/>
      <c r="G78" s="14"/>
      <c r="H78" s="14"/>
      <c r="I78" s="14"/>
      <c r="J78" s="14"/>
      <c r="K78" s="14"/>
      <c r="L78" s="14"/>
      <c r="M78" s="14"/>
      <c r="N78" s="14"/>
      <c r="O78" s="14"/>
    </row>
    <row r="79" spans="2:15" s="2" customFormat="1" x14ac:dyDescent="0.2">
      <c r="B79" s="14"/>
      <c r="C79" s="14"/>
      <c r="D79" s="14"/>
      <c r="E79" s="14"/>
      <c r="F79" s="14"/>
      <c r="G79" s="14"/>
      <c r="H79" s="14"/>
      <c r="I79" s="14"/>
      <c r="J79" s="14"/>
      <c r="K79" s="14"/>
      <c r="L79" s="14"/>
      <c r="M79" s="14"/>
      <c r="N79" s="14"/>
      <c r="O79" s="14"/>
    </row>
    <row r="80" spans="2:15" s="2" customFormat="1" x14ac:dyDescent="0.2">
      <c r="B80" s="14"/>
      <c r="C80" s="14"/>
      <c r="D80" s="14"/>
      <c r="E80" s="14"/>
      <c r="F80" s="14"/>
      <c r="G80" s="14"/>
      <c r="H80" s="14"/>
      <c r="I80" s="14"/>
      <c r="J80" s="14"/>
      <c r="K80" s="14"/>
      <c r="L80" s="14"/>
      <c r="M80" s="14"/>
      <c r="N80" s="14"/>
      <c r="O80" s="14"/>
    </row>
    <row r="81" spans="2:15" s="2" customFormat="1" x14ac:dyDescent="0.2">
      <c r="B81" s="14"/>
      <c r="C81" s="14"/>
      <c r="D81" s="14"/>
      <c r="E81" s="14"/>
      <c r="F81" s="14"/>
      <c r="G81" s="14"/>
      <c r="H81" s="14"/>
      <c r="I81" s="14"/>
      <c r="J81" s="14"/>
      <c r="K81" s="14"/>
      <c r="L81" s="14"/>
      <c r="M81" s="14"/>
      <c r="N81" s="14"/>
      <c r="O81" s="14"/>
    </row>
    <row r="82" spans="2:15" s="2" customFormat="1" x14ac:dyDescent="0.2">
      <c r="B82" s="14"/>
      <c r="C82" s="14"/>
      <c r="D82" s="14"/>
      <c r="E82" s="14"/>
      <c r="F82" s="14"/>
      <c r="G82" s="14"/>
      <c r="H82" s="14"/>
      <c r="I82" s="14"/>
      <c r="J82" s="14"/>
      <c r="K82" s="14"/>
      <c r="L82" s="14"/>
      <c r="M82" s="14"/>
      <c r="N82" s="14"/>
      <c r="O82" s="14"/>
    </row>
    <row r="83" spans="2:15" s="2" customFormat="1" x14ac:dyDescent="0.2">
      <c r="B83" s="14"/>
      <c r="C83" s="14"/>
      <c r="D83" s="14"/>
      <c r="E83" s="14"/>
      <c r="F83" s="14"/>
      <c r="G83" s="14"/>
      <c r="H83" s="14"/>
      <c r="I83" s="14"/>
      <c r="J83" s="14"/>
      <c r="K83" s="14"/>
      <c r="L83" s="14"/>
      <c r="M83" s="14"/>
      <c r="N83" s="14"/>
      <c r="O83" s="14"/>
    </row>
    <row r="84" spans="2:15" s="2" customFormat="1" x14ac:dyDescent="0.2">
      <c r="B84" s="14"/>
      <c r="C84" s="14"/>
      <c r="D84" s="14"/>
      <c r="E84" s="14"/>
      <c r="F84" s="14"/>
      <c r="G84" s="14"/>
      <c r="H84" s="14"/>
      <c r="I84" s="14"/>
      <c r="J84" s="14"/>
      <c r="K84" s="14"/>
      <c r="L84" s="14"/>
      <c r="M84" s="14"/>
      <c r="N84" s="14"/>
      <c r="O84" s="14"/>
    </row>
    <row r="85" spans="2:15" s="2" customFormat="1" x14ac:dyDescent="0.2">
      <c r="B85" s="14"/>
      <c r="C85" s="14"/>
      <c r="D85" s="14"/>
      <c r="E85" s="14"/>
      <c r="F85" s="14"/>
      <c r="G85" s="14"/>
      <c r="H85" s="14"/>
      <c r="I85" s="14"/>
      <c r="J85" s="14"/>
      <c r="K85" s="14"/>
      <c r="L85" s="14"/>
      <c r="M85" s="14"/>
      <c r="N85" s="14"/>
      <c r="O85" s="14"/>
    </row>
    <row r="86" spans="2:15" s="2" customFormat="1" x14ac:dyDescent="0.2">
      <c r="B86" s="14"/>
      <c r="C86" s="14"/>
      <c r="D86" s="14"/>
      <c r="E86" s="14"/>
      <c r="F86" s="14"/>
      <c r="G86" s="14"/>
      <c r="H86" s="14"/>
      <c r="I86" s="14"/>
      <c r="J86" s="14"/>
      <c r="K86" s="14"/>
      <c r="L86" s="14"/>
      <c r="M86" s="14"/>
      <c r="N86" s="14"/>
      <c r="O86" s="14"/>
    </row>
    <row r="87" spans="2:15" s="2" customFormat="1" x14ac:dyDescent="0.2">
      <c r="B87" s="14"/>
      <c r="C87" s="14"/>
      <c r="D87" s="14"/>
      <c r="E87" s="14"/>
      <c r="F87" s="14"/>
      <c r="G87" s="14"/>
      <c r="H87" s="14"/>
      <c r="I87" s="14"/>
      <c r="J87" s="14"/>
      <c r="K87" s="14"/>
      <c r="L87" s="14"/>
      <c r="M87" s="14"/>
      <c r="N87" s="14"/>
      <c r="O87" s="14"/>
    </row>
    <row r="88" spans="2:15" s="2" customFormat="1" x14ac:dyDescent="0.2">
      <c r="B88" s="14"/>
      <c r="C88" s="14"/>
      <c r="D88" s="14"/>
      <c r="E88" s="14"/>
      <c r="F88" s="14"/>
      <c r="G88" s="14"/>
      <c r="H88" s="14"/>
      <c r="I88" s="14"/>
      <c r="J88" s="14"/>
      <c r="K88" s="14"/>
      <c r="L88" s="14"/>
      <c r="M88" s="14"/>
      <c r="N88" s="14"/>
      <c r="O88" s="14"/>
    </row>
    <row r="89" spans="2:15" s="2" customFormat="1" x14ac:dyDescent="0.2">
      <c r="B89" s="14"/>
      <c r="C89" s="14"/>
      <c r="D89" s="14"/>
      <c r="E89" s="14"/>
      <c r="F89" s="14"/>
      <c r="G89" s="14"/>
      <c r="H89" s="14"/>
      <c r="I89" s="14"/>
      <c r="J89" s="14"/>
      <c r="K89" s="14"/>
      <c r="L89" s="14"/>
      <c r="M89" s="14"/>
      <c r="N89" s="14"/>
      <c r="O89" s="14"/>
    </row>
    <row r="90" spans="2:15" s="2" customFormat="1" x14ac:dyDescent="0.2">
      <c r="B90" s="14"/>
      <c r="C90" s="14"/>
      <c r="D90" s="14"/>
      <c r="E90" s="14"/>
      <c r="F90" s="14"/>
      <c r="G90" s="14"/>
      <c r="H90" s="14"/>
      <c r="I90" s="14"/>
      <c r="J90" s="14"/>
      <c r="K90" s="14"/>
      <c r="L90" s="14"/>
      <c r="M90" s="14"/>
      <c r="N90" s="14"/>
      <c r="O90" s="14"/>
    </row>
    <row r="91" spans="2:15" s="2" customFormat="1" x14ac:dyDescent="0.2">
      <c r="B91" s="14"/>
      <c r="C91" s="14"/>
      <c r="D91" s="14"/>
      <c r="E91" s="14"/>
      <c r="F91" s="14"/>
      <c r="G91" s="14"/>
      <c r="H91" s="14"/>
      <c r="I91" s="14"/>
      <c r="J91" s="14"/>
      <c r="K91" s="14"/>
      <c r="L91" s="14"/>
      <c r="M91" s="14"/>
      <c r="N91" s="14"/>
      <c r="O91" s="14"/>
    </row>
    <row r="92" spans="2:15" s="2" customFormat="1" x14ac:dyDescent="0.2">
      <c r="B92" s="14"/>
      <c r="C92" s="14"/>
      <c r="D92" s="14"/>
      <c r="E92" s="14"/>
      <c r="F92" s="14"/>
      <c r="G92" s="14"/>
      <c r="H92" s="14"/>
      <c r="I92" s="14"/>
      <c r="J92" s="14"/>
      <c r="K92" s="14"/>
      <c r="L92" s="14"/>
      <c r="M92" s="14"/>
      <c r="N92" s="14"/>
      <c r="O92" s="14"/>
    </row>
    <row r="93" spans="2:15" s="2" customFormat="1" x14ac:dyDescent="0.2">
      <c r="B93" s="14"/>
      <c r="C93" s="14"/>
      <c r="D93" s="14"/>
      <c r="E93" s="14"/>
      <c r="F93" s="14"/>
      <c r="G93" s="14"/>
      <c r="H93" s="14"/>
      <c r="I93" s="14"/>
      <c r="J93" s="14"/>
      <c r="K93" s="14"/>
      <c r="L93" s="14"/>
      <c r="M93" s="14"/>
      <c r="N93" s="14"/>
      <c r="O93" s="14"/>
    </row>
    <row r="94" spans="2:15" s="2" customFormat="1" x14ac:dyDescent="0.2">
      <c r="B94" s="14"/>
      <c r="C94" s="14"/>
      <c r="D94" s="14"/>
      <c r="E94" s="14"/>
      <c r="F94" s="14"/>
      <c r="G94" s="14"/>
      <c r="H94" s="14"/>
      <c r="I94" s="14"/>
      <c r="J94" s="14"/>
      <c r="K94" s="14"/>
      <c r="L94" s="14"/>
      <c r="M94" s="14"/>
      <c r="N94" s="14"/>
      <c r="O94" s="14"/>
    </row>
    <row r="95" spans="2:15" s="2" customFormat="1" x14ac:dyDescent="0.2">
      <c r="B95" s="14"/>
      <c r="C95" s="14"/>
      <c r="D95" s="14"/>
      <c r="E95" s="14"/>
      <c r="F95" s="14"/>
      <c r="G95" s="14"/>
      <c r="H95" s="14"/>
      <c r="I95" s="14"/>
      <c r="J95" s="14"/>
      <c r="K95" s="14"/>
      <c r="L95" s="14"/>
      <c r="M95" s="14"/>
      <c r="N95" s="14"/>
      <c r="O95" s="14"/>
    </row>
    <row r="96" spans="2:15" s="2" customFormat="1" x14ac:dyDescent="0.2">
      <c r="B96" s="14"/>
      <c r="C96" s="14"/>
      <c r="D96" s="14"/>
      <c r="E96" s="14"/>
      <c r="F96" s="14"/>
      <c r="G96" s="14"/>
      <c r="H96" s="14"/>
      <c r="I96" s="14"/>
      <c r="J96" s="14"/>
      <c r="K96" s="14"/>
      <c r="L96" s="14"/>
      <c r="M96" s="14"/>
      <c r="N96" s="14"/>
      <c r="O96" s="14"/>
    </row>
    <row r="97" spans="2:15" s="2" customFormat="1" x14ac:dyDescent="0.2">
      <c r="B97" s="14"/>
      <c r="C97" s="14"/>
      <c r="D97" s="14"/>
      <c r="E97" s="14"/>
      <c r="F97" s="14"/>
      <c r="G97" s="14"/>
      <c r="H97" s="14"/>
      <c r="I97" s="14"/>
      <c r="J97" s="14"/>
      <c r="K97" s="14"/>
      <c r="L97" s="14"/>
      <c r="M97" s="14"/>
      <c r="N97" s="14"/>
      <c r="O97" s="14"/>
    </row>
    <row r="98" spans="2:15" s="2" customFormat="1" x14ac:dyDescent="0.2">
      <c r="B98" s="14"/>
      <c r="C98" s="14"/>
      <c r="D98" s="14"/>
      <c r="E98" s="14"/>
      <c r="F98" s="14"/>
      <c r="G98" s="14"/>
      <c r="H98" s="14"/>
      <c r="I98" s="14"/>
      <c r="J98" s="14"/>
      <c r="K98" s="14"/>
      <c r="L98" s="14"/>
      <c r="M98" s="14"/>
      <c r="N98" s="14"/>
      <c r="O98" s="14"/>
    </row>
    <row r="99" spans="2:15" s="2" customFormat="1" x14ac:dyDescent="0.2">
      <c r="B99" s="14"/>
      <c r="C99" s="14"/>
      <c r="D99" s="14"/>
      <c r="E99" s="14"/>
      <c r="F99" s="14"/>
      <c r="G99" s="14"/>
      <c r="H99" s="14"/>
      <c r="I99" s="14"/>
      <c r="J99" s="14"/>
      <c r="K99" s="14"/>
      <c r="L99" s="14"/>
      <c r="M99" s="14"/>
      <c r="N99" s="14"/>
      <c r="O99" s="14"/>
    </row>
    <row r="100" spans="2:15" s="2" customFormat="1" x14ac:dyDescent="0.2">
      <c r="B100" s="14"/>
      <c r="C100" s="14"/>
      <c r="D100" s="14"/>
      <c r="E100" s="14"/>
      <c r="F100" s="14"/>
      <c r="G100" s="14"/>
      <c r="H100" s="14"/>
      <c r="I100" s="14"/>
      <c r="J100" s="14"/>
      <c r="K100" s="14"/>
      <c r="L100" s="14"/>
      <c r="M100" s="14"/>
      <c r="N100" s="14"/>
      <c r="O100" s="14"/>
    </row>
    <row r="101" spans="2:15" s="2" customFormat="1" x14ac:dyDescent="0.2">
      <c r="B101" s="14"/>
      <c r="C101" s="14"/>
      <c r="D101" s="14"/>
      <c r="E101" s="14"/>
      <c r="F101" s="14"/>
      <c r="G101" s="14"/>
      <c r="H101" s="14"/>
      <c r="I101" s="14"/>
      <c r="J101" s="14"/>
      <c r="K101" s="14"/>
      <c r="L101" s="14"/>
      <c r="M101" s="14"/>
      <c r="N101" s="14"/>
      <c r="O101" s="14"/>
    </row>
    <row r="102" spans="2:15" s="2" customFormat="1" x14ac:dyDescent="0.2">
      <c r="B102" s="14"/>
      <c r="C102" s="14"/>
      <c r="D102" s="14"/>
      <c r="E102" s="14"/>
      <c r="F102" s="14"/>
      <c r="G102" s="14"/>
      <c r="H102" s="14"/>
      <c r="I102" s="14"/>
      <c r="J102" s="14"/>
      <c r="K102" s="14"/>
      <c r="L102" s="14"/>
      <c r="M102" s="14"/>
      <c r="N102" s="14"/>
      <c r="O102" s="14"/>
    </row>
    <row r="103" spans="2:15" s="2" customFormat="1" x14ac:dyDescent="0.2">
      <c r="B103" s="14"/>
      <c r="C103" s="14"/>
      <c r="D103" s="14"/>
      <c r="E103" s="14"/>
      <c r="F103" s="14"/>
      <c r="G103" s="14"/>
      <c r="H103" s="14"/>
      <c r="I103" s="14"/>
      <c r="J103" s="14"/>
      <c r="K103" s="14"/>
      <c r="L103" s="14"/>
      <c r="M103" s="14"/>
      <c r="N103" s="14"/>
      <c r="O103" s="14"/>
    </row>
    <row r="104" spans="2:15" s="2" customFormat="1" x14ac:dyDescent="0.2">
      <c r="B104" s="14"/>
      <c r="C104" s="14"/>
      <c r="D104" s="14"/>
      <c r="E104" s="14"/>
      <c r="F104" s="14"/>
      <c r="G104" s="14"/>
      <c r="H104" s="14"/>
      <c r="I104" s="14"/>
      <c r="J104" s="14"/>
      <c r="K104" s="14"/>
      <c r="L104" s="14"/>
      <c r="M104" s="14"/>
      <c r="N104" s="14"/>
      <c r="O104" s="14"/>
    </row>
    <row r="105" spans="2:15" s="2" customFormat="1" x14ac:dyDescent="0.2">
      <c r="B105" s="14"/>
      <c r="C105" s="14"/>
      <c r="D105" s="14"/>
      <c r="E105" s="14"/>
      <c r="F105" s="14"/>
      <c r="G105" s="14"/>
      <c r="H105" s="14"/>
      <c r="I105" s="14"/>
      <c r="J105" s="14"/>
      <c r="K105" s="14"/>
      <c r="L105" s="14"/>
      <c r="M105" s="14"/>
      <c r="N105" s="14"/>
      <c r="O105" s="14"/>
    </row>
    <row r="106" spans="2:15" s="2" customFormat="1" x14ac:dyDescent="0.2">
      <c r="B106" s="14"/>
      <c r="C106" s="14"/>
      <c r="D106" s="14"/>
      <c r="E106" s="14"/>
      <c r="F106" s="14"/>
      <c r="G106" s="14"/>
      <c r="H106" s="14"/>
      <c r="I106" s="14"/>
      <c r="J106" s="14"/>
      <c r="K106" s="14"/>
      <c r="L106" s="14"/>
      <c r="M106" s="14"/>
      <c r="N106" s="14"/>
      <c r="O106" s="14"/>
    </row>
    <row r="107" spans="2:15" s="2" customFormat="1" x14ac:dyDescent="0.2">
      <c r="B107" s="14"/>
      <c r="C107" s="14"/>
      <c r="D107" s="14"/>
      <c r="E107" s="14"/>
      <c r="F107" s="14"/>
      <c r="G107" s="14"/>
      <c r="H107" s="14"/>
      <c r="I107" s="14"/>
      <c r="J107" s="14"/>
      <c r="K107" s="14"/>
      <c r="L107" s="14"/>
      <c r="M107" s="14"/>
      <c r="N107" s="14"/>
      <c r="O107" s="14"/>
    </row>
    <row r="108" spans="2:15" s="2" customFormat="1" x14ac:dyDescent="0.2">
      <c r="B108" s="14"/>
      <c r="C108" s="14"/>
      <c r="D108" s="14"/>
      <c r="E108" s="14"/>
      <c r="F108" s="14"/>
      <c r="G108" s="14"/>
      <c r="H108" s="14"/>
      <c r="I108" s="14"/>
      <c r="J108" s="14"/>
      <c r="K108" s="14"/>
      <c r="L108" s="14"/>
      <c r="M108" s="14"/>
      <c r="N108" s="14"/>
      <c r="O108" s="14"/>
    </row>
    <row r="109" spans="2:15" s="2" customFormat="1" x14ac:dyDescent="0.2">
      <c r="B109" s="14"/>
      <c r="C109" s="14"/>
      <c r="D109" s="14"/>
      <c r="E109" s="14"/>
      <c r="F109" s="14"/>
      <c r="G109" s="14"/>
      <c r="H109" s="14"/>
      <c r="I109" s="14"/>
      <c r="J109" s="14"/>
      <c r="K109" s="14"/>
      <c r="L109" s="14"/>
      <c r="M109" s="14"/>
      <c r="N109" s="14"/>
      <c r="O109" s="14"/>
    </row>
    <row r="110" spans="2:15" s="2" customFormat="1" x14ac:dyDescent="0.2">
      <c r="B110" s="14"/>
      <c r="C110" s="14"/>
      <c r="D110" s="14"/>
      <c r="E110" s="14"/>
      <c r="F110" s="14"/>
      <c r="G110" s="14"/>
      <c r="H110" s="14"/>
      <c r="I110" s="14"/>
      <c r="J110" s="14"/>
      <c r="K110" s="14"/>
      <c r="L110" s="14"/>
      <c r="M110" s="14"/>
      <c r="N110" s="14"/>
      <c r="O110" s="14"/>
    </row>
    <row r="111" spans="2:15" s="2" customFormat="1" x14ac:dyDescent="0.2">
      <c r="B111" s="14"/>
      <c r="C111" s="14"/>
      <c r="D111" s="14"/>
      <c r="E111" s="14"/>
      <c r="F111" s="14"/>
      <c r="G111" s="14"/>
      <c r="H111" s="14"/>
      <c r="I111" s="14"/>
      <c r="J111" s="14"/>
      <c r="K111" s="14"/>
      <c r="L111" s="14"/>
      <c r="M111" s="14"/>
      <c r="N111" s="14"/>
      <c r="O111" s="14"/>
    </row>
    <row r="112" spans="2:15" s="2" customFormat="1" x14ac:dyDescent="0.2">
      <c r="B112" s="14"/>
      <c r="C112" s="14"/>
      <c r="D112" s="14"/>
      <c r="E112" s="14"/>
      <c r="F112" s="14"/>
      <c r="G112" s="14"/>
      <c r="H112" s="14"/>
      <c r="I112" s="14"/>
      <c r="J112" s="14"/>
      <c r="K112" s="14"/>
      <c r="L112" s="14"/>
      <c r="M112" s="14"/>
      <c r="N112" s="14"/>
      <c r="O112" s="14"/>
    </row>
    <row r="113" spans="2:15" s="2" customFormat="1" x14ac:dyDescent="0.2">
      <c r="B113" s="14"/>
      <c r="C113" s="14"/>
      <c r="D113" s="14"/>
      <c r="E113" s="14"/>
      <c r="F113" s="14"/>
      <c r="G113" s="14"/>
      <c r="H113" s="14"/>
      <c r="I113" s="14"/>
      <c r="J113" s="14"/>
      <c r="K113" s="14"/>
      <c r="L113" s="14"/>
      <c r="M113" s="14"/>
      <c r="N113" s="14"/>
      <c r="O113" s="14"/>
    </row>
    <row r="114" spans="2:15" s="2" customFormat="1" x14ac:dyDescent="0.2">
      <c r="B114" s="14"/>
      <c r="C114" s="14"/>
      <c r="D114" s="14"/>
      <c r="E114" s="14"/>
      <c r="F114" s="14"/>
      <c r="G114" s="14"/>
      <c r="H114" s="14"/>
      <c r="I114" s="14"/>
      <c r="J114" s="14"/>
      <c r="K114" s="14"/>
      <c r="L114" s="14"/>
      <c r="M114" s="14"/>
      <c r="N114" s="14"/>
      <c r="O114" s="14"/>
    </row>
    <row r="115" spans="2:15" s="2" customFormat="1" x14ac:dyDescent="0.2">
      <c r="B115" s="14"/>
      <c r="C115" s="14"/>
      <c r="D115" s="14"/>
      <c r="E115" s="14"/>
      <c r="F115" s="14"/>
      <c r="G115" s="14"/>
      <c r="H115" s="14"/>
      <c r="I115" s="14"/>
      <c r="J115" s="14"/>
      <c r="K115" s="14"/>
      <c r="L115" s="14"/>
      <c r="M115" s="14"/>
      <c r="N115" s="14"/>
      <c r="O115" s="14"/>
    </row>
    <row r="116" spans="2:15" s="2" customFormat="1" x14ac:dyDescent="0.2">
      <c r="B116" s="14"/>
      <c r="C116" s="14"/>
      <c r="D116" s="14"/>
      <c r="E116" s="14"/>
      <c r="F116" s="14"/>
      <c r="G116" s="14"/>
      <c r="H116" s="14"/>
      <c r="I116" s="14"/>
      <c r="J116" s="14"/>
      <c r="K116" s="14"/>
      <c r="L116" s="14"/>
      <c r="M116" s="14"/>
      <c r="N116" s="14"/>
      <c r="O116" s="14"/>
    </row>
    <row r="117" spans="2:15" s="2" customFormat="1" x14ac:dyDescent="0.2">
      <c r="B117" s="14"/>
      <c r="C117" s="14"/>
      <c r="D117" s="14"/>
      <c r="E117" s="14"/>
      <c r="F117" s="14"/>
      <c r="G117" s="14"/>
      <c r="H117" s="14"/>
      <c r="I117" s="14"/>
      <c r="J117" s="14"/>
      <c r="K117" s="14"/>
      <c r="L117" s="14"/>
      <c r="M117" s="14"/>
      <c r="N117" s="14"/>
      <c r="O117" s="14"/>
    </row>
    <row r="118" spans="2:15" s="2" customFormat="1" x14ac:dyDescent="0.2">
      <c r="B118" s="14"/>
      <c r="C118" s="14"/>
      <c r="D118" s="14"/>
      <c r="E118" s="14"/>
      <c r="F118" s="14"/>
      <c r="G118" s="14"/>
      <c r="H118" s="14"/>
      <c r="I118" s="14"/>
      <c r="J118" s="14"/>
      <c r="K118" s="14"/>
      <c r="L118" s="14"/>
      <c r="M118" s="14"/>
      <c r="N118" s="14"/>
      <c r="O118" s="14"/>
    </row>
    <row r="119" spans="2:15" s="2" customFormat="1" x14ac:dyDescent="0.2">
      <c r="B119" s="14"/>
      <c r="C119" s="14"/>
      <c r="D119" s="14"/>
      <c r="E119" s="14"/>
      <c r="F119" s="14"/>
      <c r="G119" s="14"/>
      <c r="H119" s="14"/>
      <c r="I119" s="14"/>
      <c r="J119" s="14"/>
      <c r="K119" s="14"/>
      <c r="L119" s="14"/>
      <c r="M119" s="14"/>
      <c r="N119" s="14"/>
      <c r="O119" s="14"/>
    </row>
    <row r="120" spans="2:15" s="2" customFormat="1" x14ac:dyDescent="0.2">
      <c r="B120" s="14"/>
      <c r="C120" s="14"/>
      <c r="D120" s="14"/>
      <c r="E120" s="14"/>
      <c r="F120" s="14"/>
      <c r="G120" s="14"/>
      <c r="H120" s="14"/>
      <c r="I120" s="14"/>
      <c r="J120" s="14"/>
      <c r="K120" s="14"/>
      <c r="L120" s="14"/>
      <c r="M120" s="14"/>
      <c r="N120" s="14"/>
      <c r="O120" s="14"/>
    </row>
    <row r="121" spans="2:15" s="2" customFormat="1" x14ac:dyDescent="0.2">
      <c r="B121" s="14"/>
      <c r="C121" s="14"/>
      <c r="D121" s="14"/>
      <c r="E121" s="14"/>
      <c r="F121" s="14"/>
      <c r="G121" s="14"/>
      <c r="H121" s="14"/>
      <c r="I121" s="14"/>
      <c r="J121" s="14"/>
      <c r="K121" s="14"/>
      <c r="L121" s="14"/>
      <c r="M121" s="14"/>
      <c r="N121" s="14"/>
      <c r="O121" s="14"/>
    </row>
    <row r="122" spans="2:15" s="2" customFormat="1" x14ac:dyDescent="0.2">
      <c r="B122" s="14"/>
      <c r="C122" s="14"/>
      <c r="D122" s="14"/>
      <c r="E122" s="14"/>
      <c r="F122" s="14"/>
      <c r="G122" s="14"/>
      <c r="H122" s="14"/>
      <c r="I122" s="14"/>
      <c r="J122" s="14"/>
      <c r="K122" s="14"/>
      <c r="L122" s="14"/>
      <c r="M122" s="14"/>
      <c r="N122" s="14"/>
      <c r="O122" s="14"/>
    </row>
    <row r="123" spans="2:15" s="2" customFormat="1" x14ac:dyDescent="0.2">
      <c r="B123" s="14"/>
      <c r="C123" s="14"/>
      <c r="D123" s="14"/>
      <c r="E123" s="14"/>
      <c r="F123" s="14"/>
      <c r="G123" s="14"/>
      <c r="H123" s="14"/>
      <c r="I123" s="14"/>
      <c r="J123" s="14"/>
      <c r="K123" s="14"/>
      <c r="L123" s="14"/>
      <c r="M123" s="14"/>
      <c r="N123" s="14"/>
      <c r="O123" s="14"/>
    </row>
    <row r="124" spans="2:15" s="2" customFormat="1" x14ac:dyDescent="0.2">
      <c r="B124" s="14"/>
      <c r="C124" s="14"/>
      <c r="D124" s="14"/>
      <c r="E124" s="14"/>
      <c r="F124" s="14"/>
      <c r="G124" s="14"/>
      <c r="H124" s="14"/>
      <c r="I124" s="14"/>
      <c r="J124" s="14"/>
      <c r="K124" s="14"/>
      <c r="L124" s="14"/>
      <c r="M124" s="14"/>
      <c r="N124" s="14"/>
      <c r="O124" s="14"/>
    </row>
    <row r="125" spans="2:15" s="2" customFormat="1" x14ac:dyDescent="0.2">
      <c r="B125" s="14"/>
      <c r="C125" s="14"/>
      <c r="D125" s="14"/>
      <c r="E125" s="14"/>
      <c r="F125" s="14"/>
      <c r="G125" s="14"/>
      <c r="H125" s="14"/>
      <c r="I125" s="14"/>
      <c r="J125" s="14"/>
      <c r="K125" s="14"/>
      <c r="L125" s="14"/>
      <c r="M125" s="14"/>
      <c r="N125" s="14"/>
      <c r="O125" s="14"/>
    </row>
    <row r="126" spans="2:15" s="2" customFormat="1" x14ac:dyDescent="0.2">
      <c r="B126" s="14"/>
      <c r="C126" s="14"/>
      <c r="D126" s="14"/>
      <c r="E126" s="14"/>
      <c r="F126" s="14"/>
      <c r="G126" s="14"/>
      <c r="H126" s="14"/>
      <c r="I126" s="14"/>
      <c r="J126" s="14"/>
      <c r="K126" s="14"/>
      <c r="L126" s="14"/>
      <c r="M126" s="14"/>
      <c r="N126" s="14"/>
      <c r="O126" s="14"/>
    </row>
    <row r="127" spans="2:15" s="2" customFormat="1" x14ac:dyDescent="0.2">
      <c r="B127" s="14"/>
      <c r="C127" s="14"/>
      <c r="D127" s="14"/>
      <c r="E127" s="14"/>
      <c r="F127" s="14"/>
      <c r="G127" s="14"/>
      <c r="H127" s="14"/>
      <c r="I127" s="14"/>
      <c r="J127" s="14"/>
      <c r="K127" s="14"/>
      <c r="L127" s="14"/>
      <c r="M127" s="14"/>
      <c r="N127" s="14"/>
      <c r="O127" s="14"/>
    </row>
    <row r="128" spans="2:15" s="2" customFormat="1" x14ac:dyDescent="0.2">
      <c r="B128" s="14"/>
      <c r="C128" s="14"/>
      <c r="D128" s="14"/>
      <c r="E128" s="14"/>
      <c r="F128" s="14"/>
      <c r="G128" s="14"/>
      <c r="H128" s="14"/>
      <c r="I128" s="14"/>
      <c r="J128" s="14"/>
      <c r="K128" s="14"/>
      <c r="L128" s="14"/>
      <c r="M128" s="14"/>
      <c r="N128" s="14"/>
      <c r="O128" s="14"/>
    </row>
    <row r="129" spans="2:15" s="2" customFormat="1" x14ac:dyDescent="0.2">
      <c r="B129" s="14"/>
      <c r="C129" s="14"/>
      <c r="D129" s="14"/>
      <c r="E129" s="14"/>
      <c r="F129" s="14"/>
      <c r="G129" s="14"/>
      <c r="H129" s="14"/>
      <c r="I129" s="14"/>
      <c r="J129" s="14"/>
      <c r="K129" s="14"/>
      <c r="L129" s="14"/>
      <c r="M129" s="14"/>
      <c r="N129" s="14"/>
      <c r="O129" s="14"/>
    </row>
    <row r="130" spans="2:15" s="2" customFormat="1" x14ac:dyDescent="0.2">
      <c r="B130" s="14"/>
      <c r="C130" s="14"/>
      <c r="D130" s="14"/>
      <c r="E130" s="14"/>
      <c r="F130" s="14"/>
      <c r="G130" s="14"/>
      <c r="H130" s="14"/>
      <c r="I130" s="14"/>
      <c r="J130" s="14"/>
      <c r="K130" s="14"/>
      <c r="L130" s="14"/>
      <c r="M130" s="14"/>
      <c r="N130" s="14"/>
      <c r="O130" s="14"/>
    </row>
    <row r="131" spans="2:15" s="2" customFormat="1" x14ac:dyDescent="0.2">
      <c r="B131" s="14"/>
      <c r="C131" s="14"/>
      <c r="D131" s="14"/>
      <c r="E131" s="14"/>
      <c r="F131" s="14"/>
      <c r="G131" s="14"/>
      <c r="H131" s="14"/>
      <c r="I131" s="14"/>
      <c r="J131" s="14"/>
      <c r="K131" s="14"/>
      <c r="L131" s="14"/>
      <c r="M131" s="14"/>
      <c r="N131" s="14"/>
      <c r="O131" s="14"/>
    </row>
    <row r="132" spans="2:15" s="2" customFormat="1" x14ac:dyDescent="0.2">
      <c r="B132" s="14"/>
      <c r="C132" s="14"/>
      <c r="D132" s="14"/>
      <c r="E132" s="14"/>
      <c r="F132" s="14"/>
      <c r="G132" s="14"/>
      <c r="H132" s="14"/>
      <c r="I132" s="14"/>
      <c r="J132" s="14"/>
      <c r="K132" s="14"/>
      <c r="L132" s="14"/>
      <c r="M132" s="14"/>
      <c r="N132" s="14"/>
      <c r="O132" s="14"/>
    </row>
    <row r="133" spans="2:15" s="2" customFormat="1" x14ac:dyDescent="0.2">
      <c r="B133" s="14"/>
      <c r="C133" s="14"/>
      <c r="D133" s="14"/>
      <c r="E133" s="14"/>
      <c r="F133" s="14"/>
      <c r="G133" s="14"/>
      <c r="H133" s="14"/>
      <c r="I133" s="14"/>
      <c r="J133" s="14"/>
      <c r="K133" s="14"/>
      <c r="L133" s="14"/>
      <c r="M133" s="14"/>
      <c r="N133" s="14"/>
      <c r="O133" s="14"/>
    </row>
    <row r="134" spans="2:15" s="2" customFormat="1" x14ac:dyDescent="0.2">
      <c r="B134" s="14"/>
      <c r="C134" s="14"/>
      <c r="D134" s="14"/>
      <c r="E134" s="14"/>
      <c r="F134" s="14"/>
      <c r="G134" s="14"/>
      <c r="H134" s="14"/>
      <c r="I134" s="14"/>
      <c r="J134" s="14"/>
      <c r="K134" s="14"/>
      <c r="L134" s="14"/>
      <c r="M134" s="14"/>
      <c r="N134" s="14"/>
      <c r="O134" s="14"/>
    </row>
    <row r="135" spans="2:15" s="2" customFormat="1" x14ac:dyDescent="0.2">
      <c r="B135" s="14"/>
      <c r="C135" s="14"/>
      <c r="D135" s="14"/>
      <c r="E135" s="14"/>
      <c r="F135" s="14"/>
      <c r="G135" s="14"/>
      <c r="H135" s="14"/>
      <c r="I135" s="14"/>
      <c r="J135" s="14"/>
      <c r="K135" s="14"/>
      <c r="L135" s="14"/>
      <c r="M135" s="14"/>
      <c r="N135" s="14"/>
      <c r="O135" s="14"/>
    </row>
    <row r="136" spans="2:15" s="2" customFormat="1" x14ac:dyDescent="0.2">
      <c r="B136" s="14"/>
      <c r="C136" s="14"/>
      <c r="D136" s="14"/>
      <c r="E136" s="14"/>
      <c r="F136" s="14"/>
      <c r="G136" s="14"/>
      <c r="H136" s="14"/>
      <c r="I136" s="14"/>
      <c r="J136" s="14"/>
      <c r="K136" s="14"/>
      <c r="L136" s="14"/>
      <c r="M136" s="14"/>
      <c r="N136" s="14"/>
      <c r="O136" s="14"/>
    </row>
    <row r="137" spans="2:15" s="2" customFormat="1" x14ac:dyDescent="0.2">
      <c r="B137" s="14"/>
      <c r="C137" s="14"/>
      <c r="D137" s="14"/>
      <c r="E137" s="14"/>
      <c r="F137" s="14"/>
      <c r="G137" s="14"/>
      <c r="H137" s="14"/>
      <c r="I137" s="14"/>
      <c r="J137" s="14"/>
      <c r="K137" s="14"/>
      <c r="L137" s="14"/>
      <c r="M137" s="14"/>
      <c r="N137" s="14"/>
      <c r="O137" s="14"/>
    </row>
    <row r="138" spans="2:15" s="2" customFormat="1" x14ac:dyDescent="0.2">
      <c r="B138" s="14"/>
      <c r="C138" s="14"/>
      <c r="D138" s="14"/>
      <c r="E138" s="14"/>
      <c r="F138" s="14"/>
      <c r="G138" s="14"/>
      <c r="H138" s="14"/>
      <c r="I138" s="14"/>
      <c r="J138" s="14"/>
      <c r="K138" s="14"/>
      <c r="L138" s="14"/>
      <c r="M138" s="14"/>
      <c r="N138" s="14"/>
      <c r="O138" s="14"/>
    </row>
    <row r="139" spans="2:15" s="2" customFormat="1" x14ac:dyDescent="0.2">
      <c r="B139" s="14"/>
      <c r="C139" s="14"/>
      <c r="D139" s="14"/>
      <c r="E139" s="14"/>
      <c r="F139" s="14"/>
      <c r="G139" s="14"/>
      <c r="H139" s="14"/>
      <c r="I139" s="14"/>
      <c r="J139" s="14"/>
      <c r="K139" s="14"/>
      <c r="L139" s="14"/>
      <c r="M139" s="14"/>
      <c r="N139" s="14"/>
      <c r="O139" s="14"/>
    </row>
    <row r="140" spans="2:15" s="2" customFormat="1" x14ac:dyDescent="0.2">
      <c r="B140" s="14"/>
      <c r="C140" s="14"/>
      <c r="D140" s="14"/>
      <c r="E140" s="14"/>
      <c r="F140" s="14"/>
      <c r="G140" s="14"/>
      <c r="H140" s="14"/>
      <c r="I140" s="14"/>
      <c r="J140" s="14"/>
      <c r="K140" s="14"/>
      <c r="L140" s="14"/>
      <c r="M140" s="14"/>
      <c r="N140" s="14"/>
      <c r="O140" s="14"/>
    </row>
    <row r="141" spans="2:15" s="2" customFormat="1" x14ac:dyDescent="0.2">
      <c r="B141" s="14"/>
      <c r="C141" s="14"/>
      <c r="D141" s="14"/>
      <c r="E141" s="14"/>
      <c r="F141" s="14"/>
      <c r="G141" s="14"/>
      <c r="H141" s="14"/>
      <c r="I141" s="14"/>
      <c r="J141" s="14"/>
      <c r="K141" s="14"/>
      <c r="L141" s="14"/>
      <c r="M141" s="14"/>
      <c r="N141" s="14"/>
      <c r="O141" s="14"/>
    </row>
    <row r="142" spans="2:15" s="2" customFormat="1" x14ac:dyDescent="0.2">
      <c r="B142" s="14"/>
      <c r="C142" s="14"/>
      <c r="D142" s="14"/>
      <c r="E142" s="14"/>
      <c r="F142" s="14"/>
      <c r="G142" s="14"/>
      <c r="H142" s="14"/>
      <c r="I142" s="14"/>
      <c r="J142" s="14"/>
      <c r="K142" s="14"/>
      <c r="L142" s="14"/>
      <c r="M142" s="14"/>
      <c r="N142" s="14"/>
      <c r="O142" s="14"/>
    </row>
    <row r="143" spans="2:15" s="2" customFormat="1" x14ac:dyDescent="0.2">
      <c r="B143" s="14"/>
      <c r="C143" s="14"/>
      <c r="D143" s="14"/>
      <c r="E143" s="14"/>
      <c r="F143" s="14"/>
      <c r="G143" s="14"/>
      <c r="H143" s="14"/>
      <c r="I143" s="14"/>
      <c r="J143" s="14"/>
      <c r="K143" s="14"/>
      <c r="L143" s="14"/>
      <c r="M143" s="14"/>
      <c r="N143" s="14"/>
      <c r="O143" s="14"/>
    </row>
    <row r="144" spans="2:15" s="2" customFormat="1" x14ac:dyDescent="0.2">
      <c r="B144" s="14"/>
      <c r="C144" s="14"/>
      <c r="D144" s="14"/>
      <c r="E144" s="14"/>
      <c r="F144" s="14"/>
      <c r="G144" s="14"/>
      <c r="H144" s="14"/>
      <c r="I144" s="14"/>
      <c r="J144" s="14"/>
      <c r="K144" s="14"/>
      <c r="L144" s="14"/>
      <c r="M144" s="14"/>
      <c r="N144" s="14"/>
      <c r="O144" s="14"/>
    </row>
    <row r="145" spans="2:15" s="2" customFormat="1" x14ac:dyDescent="0.2">
      <c r="B145" s="14"/>
      <c r="C145" s="14"/>
      <c r="D145" s="14"/>
      <c r="E145" s="14"/>
      <c r="F145" s="14"/>
      <c r="G145" s="14"/>
      <c r="H145" s="14"/>
      <c r="I145" s="14"/>
      <c r="J145" s="14"/>
      <c r="K145" s="14"/>
      <c r="L145" s="14"/>
      <c r="M145" s="14"/>
      <c r="N145" s="14"/>
      <c r="O145" s="14"/>
    </row>
    <row r="146" spans="2:15" s="2" customFormat="1" x14ac:dyDescent="0.2">
      <c r="B146" s="14"/>
      <c r="C146" s="14"/>
      <c r="D146" s="14"/>
      <c r="E146" s="14"/>
      <c r="F146" s="14"/>
      <c r="G146" s="14"/>
      <c r="H146" s="14"/>
      <c r="I146" s="14"/>
      <c r="J146" s="14"/>
      <c r="K146" s="14"/>
      <c r="L146" s="14"/>
      <c r="M146" s="14"/>
      <c r="N146" s="14"/>
      <c r="O146" s="14"/>
    </row>
    <row r="147" spans="2:15" s="2" customFormat="1" x14ac:dyDescent="0.2">
      <c r="B147" s="14"/>
      <c r="C147" s="14"/>
      <c r="D147" s="14"/>
      <c r="E147" s="14"/>
      <c r="F147" s="14"/>
      <c r="G147" s="14"/>
      <c r="H147" s="14"/>
      <c r="I147" s="14"/>
      <c r="J147" s="14"/>
      <c r="K147" s="14"/>
      <c r="L147" s="14"/>
      <c r="M147" s="14"/>
      <c r="N147" s="14"/>
      <c r="O147" s="14"/>
    </row>
    <row r="148" spans="2:15" s="2" customFormat="1" x14ac:dyDescent="0.2">
      <c r="B148" s="14"/>
      <c r="C148" s="14"/>
      <c r="D148" s="14"/>
      <c r="E148" s="14"/>
      <c r="F148" s="14"/>
      <c r="G148" s="14"/>
      <c r="H148" s="14"/>
      <c r="I148" s="14"/>
      <c r="J148" s="14"/>
      <c r="K148" s="14"/>
      <c r="L148" s="14"/>
      <c r="M148" s="14"/>
      <c r="N148" s="14"/>
      <c r="O148" s="14"/>
    </row>
    <row r="149" spans="2:15" s="2" customFormat="1" x14ac:dyDescent="0.2">
      <c r="B149" s="14"/>
      <c r="C149" s="14"/>
      <c r="D149" s="14"/>
      <c r="E149" s="14"/>
      <c r="F149" s="14"/>
      <c r="G149" s="14"/>
      <c r="H149" s="14"/>
      <c r="I149" s="14"/>
      <c r="J149" s="14"/>
      <c r="K149" s="14"/>
      <c r="L149" s="14"/>
      <c r="M149" s="14"/>
      <c r="N149" s="14"/>
      <c r="O149" s="14"/>
    </row>
    <row r="150" spans="2:15" s="2" customFormat="1" x14ac:dyDescent="0.2">
      <c r="B150" s="14"/>
      <c r="C150" s="14"/>
      <c r="D150" s="14"/>
      <c r="E150" s="14"/>
      <c r="F150" s="14"/>
      <c r="G150" s="14"/>
      <c r="H150" s="14"/>
      <c r="I150" s="14"/>
      <c r="J150" s="14"/>
      <c r="K150" s="14"/>
      <c r="L150" s="14"/>
      <c r="M150" s="14"/>
      <c r="N150" s="14"/>
      <c r="O150" s="14"/>
    </row>
    <row r="151" spans="2:15" s="2" customFormat="1" x14ac:dyDescent="0.2">
      <c r="B151" s="14"/>
      <c r="C151" s="14"/>
      <c r="D151" s="14"/>
      <c r="E151" s="14"/>
      <c r="F151" s="14"/>
      <c r="G151" s="14"/>
      <c r="H151" s="14"/>
      <c r="I151" s="14"/>
      <c r="J151" s="14"/>
      <c r="K151" s="14"/>
      <c r="L151" s="14"/>
      <c r="M151" s="14"/>
      <c r="N151" s="14"/>
      <c r="O151" s="14"/>
    </row>
    <row r="152" spans="2:15" s="2" customFormat="1" x14ac:dyDescent="0.2">
      <c r="B152" s="14"/>
      <c r="C152" s="14"/>
      <c r="D152" s="14"/>
      <c r="E152" s="14"/>
      <c r="F152" s="14"/>
      <c r="G152" s="14"/>
      <c r="H152" s="14"/>
      <c r="I152" s="14"/>
      <c r="J152" s="14"/>
      <c r="K152" s="14"/>
      <c r="L152" s="14"/>
      <c r="M152" s="14"/>
      <c r="N152" s="14"/>
      <c r="O152" s="14"/>
    </row>
    <row r="153" spans="2:15" s="2" customFormat="1" x14ac:dyDescent="0.2">
      <c r="B153" s="14"/>
      <c r="C153" s="14"/>
      <c r="D153" s="14"/>
      <c r="E153" s="14"/>
      <c r="F153" s="14"/>
      <c r="G153" s="14"/>
      <c r="H153" s="14"/>
      <c r="I153" s="14"/>
      <c r="J153" s="14"/>
      <c r="K153" s="14"/>
      <c r="L153" s="14"/>
      <c r="M153" s="14"/>
      <c r="N153" s="14"/>
      <c r="O153" s="14"/>
    </row>
    <row r="154" spans="2:15" s="2" customFormat="1" x14ac:dyDescent="0.2">
      <c r="B154" s="14"/>
      <c r="C154" s="14"/>
      <c r="D154" s="14"/>
      <c r="E154" s="14"/>
      <c r="F154" s="14"/>
      <c r="G154" s="14"/>
      <c r="H154" s="14"/>
      <c r="I154" s="14"/>
      <c r="J154" s="14"/>
      <c r="K154" s="14"/>
      <c r="L154" s="14"/>
      <c r="M154" s="14"/>
      <c r="N154" s="14"/>
      <c r="O154" s="14"/>
    </row>
    <row r="155" spans="2:15" s="2" customFormat="1" x14ac:dyDescent="0.2">
      <c r="B155" s="14"/>
      <c r="C155" s="14"/>
      <c r="D155" s="14"/>
      <c r="E155" s="14"/>
      <c r="F155" s="14"/>
      <c r="G155" s="14"/>
      <c r="H155" s="14"/>
      <c r="I155" s="14"/>
      <c r="J155" s="14"/>
      <c r="K155" s="14"/>
      <c r="L155" s="14"/>
      <c r="M155" s="14"/>
      <c r="N155" s="14"/>
      <c r="O155" s="14"/>
    </row>
    <row r="156" spans="2:15" s="2" customFormat="1" x14ac:dyDescent="0.2">
      <c r="B156" s="14"/>
      <c r="C156" s="14"/>
      <c r="D156" s="14"/>
      <c r="E156" s="14"/>
      <c r="F156" s="14"/>
      <c r="G156" s="14"/>
      <c r="H156" s="14"/>
      <c r="I156" s="14"/>
      <c r="J156" s="14"/>
      <c r="K156" s="14"/>
      <c r="L156" s="14"/>
      <c r="M156" s="14"/>
      <c r="N156" s="14"/>
      <c r="O156" s="14"/>
    </row>
    <row r="157" spans="2:15" s="2" customFormat="1" x14ac:dyDescent="0.2">
      <c r="B157" s="14"/>
      <c r="C157" s="14"/>
      <c r="D157" s="14"/>
      <c r="E157" s="14"/>
      <c r="F157" s="14"/>
      <c r="G157" s="14"/>
      <c r="H157" s="14"/>
      <c r="I157" s="14"/>
      <c r="J157" s="14"/>
      <c r="K157" s="14"/>
      <c r="L157" s="14"/>
      <c r="M157" s="14"/>
      <c r="N157" s="14"/>
      <c r="O157" s="14"/>
    </row>
    <row r="158" spans="2:15" s="2" customFormat="1" x14ac:dyDescent="0.2">
      <c r="B158" s="14"/>
      <c r="C158" s="14"/>
      <c r="D158" s="14"/>
      <c r="E158" s="14"/>
      <c r="F158" s="14"/>
      <c r="G158" s="14"/>
      <c r="H158" s="14"/>
      <c r="I158" s="14"/>
      <c r="J158" s="14"/>
      <c r="K158" s="14"/>
      <c r="L158" s="14"/>
      <c r="M158" s="14"/>
      <c r="N158" s="14"/>
      <c r="O158" s="14"/>
    </row>
    <row r="159" spans="2:15" s="2" customFormat="1" x14ac:dyDescent="0.2">
      <c r="B159" s="14"/>
      <c r="C159" s="14"/>
      <c r="D159" s="14"/>
      <c r="E159" s="14"/>
      <c r="F159" s="14"/>
      <c r="G159" s="14"/>
      <c r="H159" s="14"/>
      <c r="I159" s="14"/>
      <c r="J159" s="14"/>
      <c r="K159" s="14"/>
      <c r="L159" s="14"/>
      <c r="M159" s="14"/>
      <c r="N159" s="14"/>
      <c r="O159" s="14"/>
    </row>
    <row r="160" spans="2:15" s="2" customFormat="1" x14ac:dyDescent="0.2">
      <c r="B160" s="14"/>
      <c r="C160" s="14"/>
      <c r="D160" s="14"/>
      <c r="E160" s="14"/>
      <c r="F160" s="14"/>
      <c r="G160" s="14"/>
      <c r="H160" s="14"/>
      <c r="I160" s="14"/>
      <c r="J160" s="14"/>
      <c r="K160" s="14"/>
      <c r="L160" s="14"/>
      <c r="M160" s="14"/>
      <c r="N160" s="14"/>
      <c r="O160" s="14"/>
    </row>
    <row r="161" spans="2:15" s="2" customFormat="1" x14ac:dyDescent="0.2">
      <c r="B161" s="14"/>
      <c r="C161" s="14"/>
      <c r="D161" s="14"/>
      <c r="E161" s="14"/>
      <c r="F161" s="14"/>
      <c r="G161" s="14"/>
      <c r="H161" s="14"/>
      <c r="I161" s="14"/>
      <c r="J161" s="14"/>
      <c r="K161" s="14"/>
      <c r="L161" s="14"/>
      <c r="M161" s="14"/>
      <c r="N161" s="14"/>
      <c r="O161" s="14"/>
    </row>
    <row r="162" spans="2:15" s="2" customFormat="1" x14ac:dyDescent="0.2">
      <c r="B162" s="14"/>
      <c r="C162" s="14"/>
      <c r="D162" s="14"/>
      <c r="E162" s="14"/>
      <c r="F162" s="14"/>
      <c r="G162" s="14"/>
      <c r="H162" s="14"/>
      <c r="I162" s="14"/>
      <c r="J162" s="14"/>
      <c r="K162" s="14"/>
      <c r="L162" s="14"/>
      <c r="M162" s="14"/>
      <c r="N162" s="14"/>
      <c r="O162" s="14"/>
    </row>
    <row r="163" spans="2:15" s="2" customFormat="1" x14ac:dyDescent="0.2">
      <c r="B163" s="14"/>
      <c r="C163" s="14"/>
      <c r="D163" s="14"/>
      <c r="E163" s="14"/>
      <c r="F163" s="14"/>
      <c r="G163" s="14"/>
      <c r="H163" s="14"/>
      <c r="I163" s="14"/>
      <c r="J163" s="14"/>
      <c r="K163" s="14"/>
      <c r="L163" s="14"/>
      <c r="M163" s="14"/>
      <c r="N163" s="14"/>
      <c r="O163" s="14"/>
    </row>
    <row r="164" spans="2:15" s="2" customFormat="1" x14ac:dyDescent="0.2">
      <c r="B164" s="14"/>
      <c r="C164" s="14"/>
      <c r="D164" s="14"/>
      <c r="E164" s="14"/>
      <c r="F164" s="14"/>
      <c r="G164" s="14"/>
      <c r="H164" s="14"/>
      <c r="I164" s="14"/>
      <c r="J164" s="14"/>
      <c r="K164" s="14"/>
      <c r="L164" s="14"/>
      <c r="M164" s="14"/>
      <c r="N164" s="14"/>
      <c r="O164" s="14"/>
    </row>
    <row r="165" spans="2:15" s="2" customFormat="1" x14ac:dyDescent="0.2">
      <c r="B165" s="14"/>
      <c r="C165" s="14"/>
      <c r="D165" s="14"/>
      <c r="E165" s="14"/>
      <c r="F165" s="14"/>
      <c r="G165" s="14"/>
      <c r="H165" s="14"/>
      <c r="I165" s="14"/>
      <c r="J165" s="14"/>
      <c r="K165" s="14"/>
      <c r="L165" s="14"/>
      <c r="M165" s="14"/>
      <c r="N165" s="14"/>
      <c r="O165" s="14"/>
    </row>
    <row r="166" spans="2:15" s="2" customFormat="1" x14ac:dyDescent="0.2">
      <c r="B166" s="14"/>
      <c r="C166" s="14"/>
      <c r="D166" s="14"/>
      <c r="E166" s="14"/>
      <c r="F166" s="14"/>
      <c r="G166" s="14"/>
      <c r="H166" s="14"/>
      <c r="I166" s="14"/>
      <c r="J166" s="14"/>
      <c r="K166" s="14"/>
      <c r="L166" s="14"/>
      <c r="M166" s="14"/>
      <c r="N166" s="14"/>
      <c r="O166" s="14"/>
    </row>
    <row r="167" spans="2:15" s="2" customFormat="1" x14ac:dyDescent="0.2">
      <c r="B167" s="14"/>
      <c r="C167" s="14"/>
      <c r="D167" s="14"/>
      <c r="E167" s="14"/>
      <c r="F167" s="14"/>
      <c r="G167" s="14"/>
      <c r="H167" s="14"/>
      <c r="I167" s="14"/>
      <c r="J167" s="14"/>
      <c r="K167" s="14"/>
      <c r="L167" s="14"/>
      <c r="M167" s="14"/>
      <c r="N167" s="14"/>
      <c r="O167" s="14"/>
    </row>
    <row r="168" spans="2:15" s="2" customFormat="1" x14ac:dyDescent="0.2">
      <c r="B168" s="14"/>
      <c r="C168" s="14"/>
      <c r="D168" s="14"/>
      <c r="E168" s="14"/>
      <c r="F168" s="14"/>
      <c r="G168" s="14"/>
      <c r="H168" s="14"/>
      <c r="I168" s="14"/>
      <c r="J168" s="14"/>
      <c r="K168" s="14"/>
      <c r="L168" s="14"/>
      <c r="M168" s="14"/>
      <c r="N168" s="14"/>
      <c r="O168" s="14"/>
    </row>
    <row r="169" spans="2:15" s="2" customFormat="1" x14ac:dyDescent="0.2">
      <c r="B169" s="14"/>
      <c r="C169" s="14"/>
      <c r="D169" s="14"/>
      <c r="E169" s="14"/>
      <c r="F169" s="14"/>
      <c r="G169" s="14"/>
      <c r="H169" s="14"/>
      <c r="I169" s="14"/>
      <c r="J169" s="14"/>
      <c r="K169" s="14"/>
      <c r="L169" s="14"/>
      <c r="M169" s="14"/>
      <c r="N169" s="14"/>
      <c r="O169" s="14"/>
    </row>
    <row r="170" spans="2:15" s="2" customFormat="1" x14ac:dyDescent="0.2">
      <c r="B170" s="14"/>
      <c r="C170" s="14"/>
      <c r="D170" s="14"/>
      <c r="E170" s="14"/>
      <c r="F170" s="14"/>
      <c r="G170" s="14"/>
      <c r="H170" s="14"/>
      <c r="I170" s="14"/>
      <c r="J170" s="14"/>
      <c r="K170" s="14"/>
      <c r="L170" s="14"/>
      <c r="M170" s="14"/>
      <c r="N170" s="14"/>
      <c r="O170" s="14"/>
    </row>
    <row r="171" spans="2:15" s="2" customFormat="1" x14ac:dyDescent="0.2">
      <c r="B171" s="14"/>
      <c r="C171" s="14"/>
      <c r="D171" s="14"/>
      <c r="E171" s="14"/>
      <c r="F171" s="14"/>
      <c r="G171" s="14"/>
      <c r="H171" s="14"/>
      <c r="I171" s="14"/>
      <c r="J171" s="14"/>
      <c r="K171" s="14"/>
      <c r="L171" s="14"/>
      <c r="M171" s="14"/>
      <c r="N171" s="14"/>
      <c r="O171" s="14"/>
    </row>
    <row r="172" spans="2:15" s="2" customFormat="1" x14ac:dyDescent="0.2">
      <c r="B172" s="14"/>
      <c r="C172" s="14"/>
      <c r="D172" s="14"/>
      <c r="E172" s="14"/>
      <c r="F172" s="14"/>
      <c r="G172" s="14"/>
      <c r="H172" s="14"/>
      <c r="I172" s="14"/>
      <c r="J172" s="14"/>
      <c r="K172" s="14"/>
      <c r="L172" s="14"/>
      <c r="M172" s="14"/>
      <c r="N172" s="14"/>
      <c r="O172" s="14"/>
    </row>
    <row r="173" spans="2:15" s="2" customFormat="1" x14ac:dyDescent="0.2">
      <c r="B173" s="14"/>
      <c r="C173" s="14"/>
      <c r="D173" s="14"/>
      <c r="E173" s="14"/>
      <c r="F173" s="14"/>
      <c r="G173" s="14"/>
      <c r="H173" s="14"/>
      <c r="I173" s="14"/>
      <c r="J173" s="14"/>
      <c r="K173" s="14"/>
      <c r="L173" s="14"/>
      <c r="M173" s="14"/>
      <c r="N173" s="14"/>
      <c r="O173" s="14"/>
    </row>
    <row r="174" spans="2:15" s="2" customFormat="1" x14ac:dyDescent="0.2">
      <c r="B174" s="14"/>
      <c r="C174" s="14"/>
      <c r="D174" s="14"/>
      <c r="E174" s="14"/>
      <c r="F174" s="14"/>
      <c r="G174" s="14"/>
      <c r="H174" s="14"/>
      <c r="I174" s="14"/>
      <c r="J174" s="14"/>
      <c r="K174" s="14"/>
      <c r="L174" s="14"/>
      <c r="M174" s="14"/>
      <c r="N174" s="14"/>
      <c r="O174" s="14"/>
    </row>
    <row r="175" spans="2:15" s="2" customFormat="1" x14ac:dyDescent="0.2">
      <c r="B175" s="14"/>
      <c r="C175" s="14"/>
      <c r="D175" s="14"/>
      <c r="E175" s="14"/>
      <c r="F175" s="14"/>
      <c r="G175" s="14"/>
      <c r="H175" s="14"/>
      <c r="I175" s="14"/>
      <c r="J175" s="14"/>
      <c r="K175" s="14"/>
      <c r="L175" s="14"/>
      <c r="M175" s="14"/>
      <c r="N175" s="14"/>
      <c r="O175" s="14"/>
    </row>
    <row r="176" spans="2:15" s="2" customFormat="1" x14ac:dyDescent="0.2">
      <c r="B176" s="14"/>
      <c r="C176" s="14"/>
      <c r="D176" s="14"/>
      <c r="E176" s="14"/>
      <c r="F176" s="14"/>
      <c r="G176" s="14"/>
      <c r="H176" s="14"/>
      <c r="I176" s="14"/>
      <c r="J176" s="14"/>
      <c r="K176" s="14"/>
      <c r="L176" s="14"/>
      <c r="M176" s="14"/>
      <c r="N176" s="14"/>
      <c r="O176" s="14"/>
    </row>
    <row r="177" spans="2:15" s="2" customFormat="1" x14ac:dyDescent="0.2">
      <c r="B177" s="14"/>
      <c r="C177" s="14"/>
      <c r="D177" s="14"/>
      <c r="E177" s="14"/>
      <c r="F177" s="14"/>
      <c r="G177" s="14"/>
      <c r="H177" s="14"/>
      <c r="I177" s="14"/>
      <c r="J177" s="14"/>
      <c r="K177" s="14"/>
      <c r="L177" s="14"/>
      <c r="M177" s="14"/>
      <c r="N177" s="14"/>
      <c r="O177" s="14"/>
    </row>
    <row r="178" spans="2:15" s="2" customFormat="1" x14ac:dyDescent="0.2">
      <c r="B178" s="14"/>
      <c r="C178" s="14"/>
      <c r="D178" s="14"/>
      <c r="E178" s="14"/>
      <c r="F178" s="14"/>
      <c r="G178" s="14"/>
      <c r="H178" s="14"/>
      <c r="I178" s="14"/>
      <c r="J178" s="14"/>
      <c r="K178" s="14"/>
      <c r="L178" s="14"/>
      <c r="M178" s="14"/>
      <c r="N178" s="14"/>
      <c r="O178" s="14"/>
    </row>
    <row r="179" spans="2:15" s="2" customFormat="1" x14ac:dyDescent="0.2">
      <c r="B179" s="14"/>
      <c r="C179" s="14"/>
      <c r="D179" s="14"/>
      <c r="E179" s="14"/>
      <c r="F179" s="14"/>
      <c r="G179" s="14"/>
      <c r="H179" s="14"/>
      <c r="I179" s="14"/>
      <c r="J179" s="14"/>
      <c r="K179" s="14"/>
      <c r="L179" s="14"/>
      <c r="M179" s="14"/>
      <c r="N179" s="14"/>
      <c r="O179" s="14"/>
    </row>
    <row r="180" spans="2:15" s="2" customFormat="1" x14ac:dyDescent="0.2">
      <c r="B180" s="14"/>
      <c r="C180" s="14"/>
      <c r="D180" s="14"/>
      <c r="E180" s="14"/>
      <c r="F180" s="14"/>
      <c r="G180" s="14"/>
      <c r="H180" s="14"/>
      <c r="I180" s="14"/>
      <c r="J180" s="14"/>
      <c r="K180" s="14"/>
      <c r="L180" s="14"/>
      <c r="M180" s="14"/>
      <c r="N180" s="14"/>
      <c r="O180" s="14"/>
    </row>
    <row r="181" spans="2:15" s="2" customFormat="1" x14ac:dyDescent="0.2">
      <c r="B181" s="14"/>
      <c r="C181" s="14"/>
      <c r="D181" s="14"/>
      <c r="E181" s="14"/>
      <c r="F181" s="14"/>
      <c r="G181" s="14"/>
      <c r="H181" s="14"/>
      <c r="I181" s="14"/>
      <c r="J181" s="14"/>
      <c r="K181" s="14"/>
      <c r="L181" s="14"/>
      <c r="M181" s="14"/>
      <c r="N181" s="14"/>
      <c r="O181" s="14"/>
    </row>
    <row r="182" spans="2:15" s="2" customFormat="1" x14ac:dyDescent="0.2">
      <c r="B182" s="14"/>
      <c r="C182" s="14"/>
      <c r="D182" s="14"/>
      <c r="E182" s="14"/>
      <c r="F182" s="14"/>
      <c r="G182" s="14"/>
      <c r="H182" s="14"/>
      <c r="I182" s="14"/>
      <c r="J182" s="14"/>
      <c r="K182" s="14"/>
      <c r="L182" s="14"/>
      <c r="M182" s="14"/>
      <c r="N182" s="14"/>
      <c r="O182" s="14"/>
    </row>
    <row r="183" spans="2:15" s="2" customFormat="1" x14ac:dyDescent="0.2">
      <c r="B183" s="14"/>
      <c r="C183" s="14"/>
      <c r="D183" s="14"/>
      <c r="E183" s="14"/>
      <c r="F183" s="14"/>
      <c r="G183" s="14"/>
      <c r="H183" s="14"/>
      <c r="I183" s="14"/>
      <c r="J183" s="14"/>
      <c r="K183" s="14"/>
      <c r="L183" s="14"/>
      <c r="M183" s="14"/>
      <c r="N183" s="14"/>
      <c r="O183" s="14"/>
    </row>
    <row r="184" spans="2:15" s="2" customFormat="1" x14ac:dyDescent="0.2">
      <c r="B184" s="14"/>
      <c r="C184" s="14"/>
      <c r="D184" s="14"/>
      <c r="E184" s="14"/>
      <c r="F184" s="14"/>
      <c r="G184" s="14"/>
      <c r="H184" s="14"/>
      <c r="I184" s="14"/>
      <c r="J184" s="14"/>
      <c r="K184" s="14"/>
      <c r="L184" s="14"/>
      <c r="M184" s="14"/>
      <c r="N184" s="14"/>
      <c r="O184" s="14"/>
    </row>
    <row r="185" spans="2:15" s="2" customFormat="1" x14ac:dyDescent="0.2">
      <c r="B185" s="14"/>
      <c r="C185" s="14"/>
      <c r="D185" s="14"/>
      <c r="E185" s="14"/>
      <c r="F185" s="14"/>
      <c r="G185" s="14"/>
      <c r="H185" s="14"/>
      <c r="I185" s="14"/>
      <c r="J185" s="14"/>
      <c r="K185" s="14"/>
      <c r="L185" s="14"/>
      <c r="M185" s="14"/>
      <c r="N185" s="14"/>
      <c r="O185" s="14"/>
    </row>
    <row r="186" spans="2:15" s="2" customFormat="1" x14ac:dyDescent="0.2">
      <c r="B186" s="14"/>
      <c r="C186" s="14"/>
      <c r="D186" s="14"/>
      <c r="E186" s="14"/>
      <c r="F186" s="14"/>
      <c r="G186" s="14"/>
      <c r="H186" s="14"/>
      <c r="I186" s="14"/>
      <c r="J186" s="14"/>
      <c r="K186" s="14"/>
      <c r="L186" s="14"/>
      <c r="M186" s="14"/>
      <c r="N186" s="14"/>
      <c r="O186" s="14"/>
    </row>
    <row r="187" spans="2:15" s="2" customFormat="1" x14ac:dyDescent="0.2">
      <c r="B187" s="14"/>
      <c r="C187" s="14"/>
      <c r="D187" s="14"/>
      <c r="E187" s="14"/>
      <c r="F187" s="14"/>
      <c r="G187" s="14"/>
      <c r="H187" s="14"/>
      <c r="I187" s="14"/>
      <c r="J187" s="14"/>
      <c r="K187" s="14"/>
      <c r="L187" s="14"/>
      <c r="M187" s="14"/>
      <c r="N187" s="14"/>
      <c r="O187" s="14"/>
    </row>
    <row r="188" spans="2:15" s="2" customFormat="1" x14ac:dyDescent="0.2">
      <c r="B188" s="14"/>
      <c r="C188" s="14"/>
      <c r="D188" s="14"/>
      <c r="E188" s="14"/>
      <c r="F188" s="14"/>
      <c r="G188" s="14"/>
      <c r="H188" s="14"/>
      <c r="I188" s="14"/>
      <c r="J188" s="14"/>
      <c r="K188" s="14"/>
      <c r="L188" s="14"/>
      <c r="M188" s="14"/>
      <c r="N188" s="14"/>
      <c r="O188" s="14"/>
    </row>
    <row r="189" spans="2:15" s="2" customFormat="1" x14ac:dyDescent="0.2">
      <c r="B189" s="14"/>
      <c r="C189" s="14"/>
      <c r="D189" s="14"/>
      <c r="E189" s="14"/>
      <c r="F189" s="14"/>
      <c r="G189" s="14"/>
      <c r="H189" s="14"/>
      <c r="I189" s="14"/>
      <c r="J189" s="14"/>
      <c r="K189" s="14"/>
      <c r="L189" s="14"/>
      <c r="M189" s="14"/>
      <c r="N189" s="14"/>
      <c r="O189" s="14"/>
    </row>
    <row r="190" spans="2:15" s="2" customFormat="1" x14ac:dyDescent="0.2">
      <c r="B190" s="14"/>
      <c r="C190" s="14"/>
      <c r="D190" s="14"/>
      <c r="E190" s="14"/>
      <c r="F190" s="14"/>
      <c r="G190" s="14"/>
      <c r="H190" s="14"/>
      <c r="I190" s="14"/>
      <c r="J190" s="14"/>
      <c r="K190" s="14"/>
      <c r="L190" s="14"/>
      <c r="M190" s="14"/>
      <c r="N190" s="14"/>
      <c r="O190" s="14"/>
    </row>
    <row r="191" spans="2:15" s="2" customFormat="1" x14ac:dyDescent="0.2">
      <c r="B191" s="14"/>
      <c r="C191" s="14"/>
      <c r="D191" s="14"/>
      <c r="E191" s="14"/>
      <c r="F191" s="14"/>
      <c r="G191" s="14"/>
      <c r="H191" s="14"/>
      <c r="I191" s="14"/>
      <c r="J191" s="14"/>
      <c r="K191" s="14"/>
      <c r="L191" s="14"/>
      <c r="M191" s="14"/>
      <c r="N191" s="14"/>
      <c r="O191" s="14"/>
    </row>
    <row r="192" spans="2:15" s="2" customFormat="1" x14ac:dyDescent="0.2">
      <c r="B192" s="14"/>
      <c r="C192" s="14"/>
      <c r="D192" s="14"/>
      <c r="E192" s="14"/>
      <c r="F192" s="14"/>
      <c r="G192" s="14"/>
      <c r="H192" s="14"/>
      <c r="I192" s="14"/>
      <c r="J192" s="14"/>
      <c r="K192" s="14"/>
      <c r="L192" s="14"/>
      <c r="M192" s="14"/>
      <c r="N192" s="14"/>
      <c r="O192" s="14"/>
    </row>
    <row r="193" spans="2:15" s="2" customFormat="1" x14ac:dyDescent="0.2">
      <c r="B193" s="14"/>
      <c r="C193" s="14"/>
      <c r="D193" s="14"/>
      <c r="E193" s="14"/>
      <c r="F193" s="14"/>
      <c r="G193" s="14"/>
      <c r="H193" s="14"/>
      <c r="I193" s="14"/>
      <c r="J193" s="14"/>
      <c r="K193" s="14"/>
      <c r="L193" s="14"/>
      <c r="M193" s="14"/>
      <c r="N193" s="14"/>
      <c r="O193" s="14"/>
    </row>
    <row r="194" spans="2:15" s="2" customFormat="1" x14ac:dyDescent="0.2">
      <c r="B194" s="14"/>
      <c r="C194" s="14"/>
      <c r="D194" s="14"/>
      <c r="E194" s="14"/>
      <c r="F194" s="14"/>
      <c r="G194" s="14"/>
      <c r="H194" s="14"/>
      <c r="I194" s="14"/>
      <c r="J194" s="14"/>
      <c r="K194" s="14"/>
      <c r="L194" s="14"/>
      <c r="M194" s="14"/>
      <c r="N194" s="14"/>
      <c r="O194" s="14"/>
    </row>
    <row r="195" spans="2:15" s="2" customFormat="1" x14ac:dyDescent="0.2">
      <c r="B195" s="14"/>
      <c r="C195" s="14"/>
      <c r="D195" s="14"/>
      <c r="E195" s="14"/>
      <c r="F195" s="14"/>
      <c r="G195" s="14"/>
      <c r="H195" s="14"/>
      <c r="I195" s="14"/>
      <c r="J195" s="14"/>
      <c r="K195" s="14"/>
      <c r="L195" s="14"/>
      <c r="M195" s="14"/>
      <c r="N195" s="14"/>
      <c r="O195" s="14"/>
    </row>
    <row r="196" spans="2:15" s="2" customFormat="1" x14ac:dyDescent="0.2">
      <c r="B196" s="14"/>
      <c r="C196" s="14"/>
      <c r="D196" s="14"/>
      <c r="E196" s="14"/>
      <c r="F196" s="14"/>
      <c r="G196" s="14"/>
      <c r="H196" s="14"/>
      <c r="I196" s="14"/>
      <c r="J196" s="14"/>
      <c r="K196" s="14"/>
      <c r="L196" s="14"/>
      <c r="M196" s="14"/>
      <c r="N196" s="14"/>
      <c r="O196" s="14"/>
    </row>
    <row r="197" spans="2:15" s="2" customFormat="1" x14ac:dyDescent="0.2">
      <c r="B197" s="14"/>
      <c r="C197" s="14"/>
      <c r="D197" s="14"/>
      <c r="E197" s="14"/>
      <c r="F197" s="14"/>
      <c r="G197" s="14"/>
      <c r="H197" s="14"/>
      <c r="I197" s="14"/>
      <c r="J197" s="14"/>
      <c r="K197" s="14"/>
      <c r="L197" s="14"/>
      <c r="M197" s="14"/>
      <c r="N197" s="14"/>
      <c r="O197" s="14"/>
    </row>
    <row r="198" spans="2:15" s="2" customFormat="1" x14ac:dyDescent="0.2">
      <c r="B198" s="14"/>
      <c r="C198" s="14"/>
      <c r="D198" s="14"/>
      <c r="E198" s="14"/>
      <c r="F198" s="14"/>
      <c r="G198" s="14"/>
      <c r="H198" s="14"/>
      <c r="I198" s="14"/>
      <c r="J198" s="14"/>
      <c r="K198" s="14"/>
      <c r="L198" s="14"/>
      <c r="M198" s="14"/>
      <c r="N198" s="14"/>
      <c r="O198" s="14"/>
    </row>
    <row r="199" spans="2:15" s="2" customFormat="1" x14ac:dyDescent="0.2">
      <c r="B199" s="14"/>
      <c r="C199" s="14"/>
      <c r="D199" s="14"/>
      <c r="E199" s="14"/>
      <c r="F199" s="14"/>
      <c r="G199" s="14"/>
      <c r="H199" s="14"/>
      <c r="I199" s="14"/>
      <c r="J199" s="14"/>
      <c r="K199" s="14"/>
      <c r="L199" s="14"/>
      <c r="M199" s="14"/>
      <c r="N199" s="14"/>
      <c r="O199" s="14"/>
    </row>
    <row r="200" spans="2:15" s="2" customFormat="1" x14ac:dyDescent="0.2">
      <c r="B200" s="14"/>
      <c r="C200" s="14"/>
      <c r="D200" s="14"/>
      <c r="E200" s="14"/>
      <c r="F200" s="14"/>
      <c r="G200" s="14"/>
      <c r="H200" s="14"/>
      <c r="I200" s="14"/>
      <c r="J200" s="14"/>
      <c r="K200" s="14"/>
      <c r="L200" s="14"/>
      <c r="M200" s="14"/>
      <c r="N200" s="14"/>
      <c r="O200" s="14"/>
    </row>
    <row r="201" spans="2:15" s="2" customFormat="1" x14ac:dyDescent="0.2">
      <c r="B201" s="14"/>
      <c r="C201" s="14"/>
      <c r="D201" s="14"/>
      <c r="E201" s="14"/>
      <c r="F201" s="14"/>
      <c r="G201" s="14"/>
      <c r="H201" s="14"/>
      <c r="I201" s="14"/>
      <c r="J201" s="14"/>
      <c r="K201" s="14"/>
      <c r="L201" s="14"/>
      <c r="M201" s="14"/>
      <c r="N201" s="14"/>
      <c r="O201" s="14"/>
    </row>
    <row r="202" spans="2:15" s="2" customFormat="1" x14ac:dyDescent="0.2">
      <c r="B202" s="14"/>
      <c r="C202" s="14"/>
      <c r="D202" s="14"/>
      <c r="E202" s="14"/>
      <c r="F202" s="14"/>
      <c r="G202" s="14"/>
      <c r="H202" s="14"/>
      <c r="I202" s="14"/>
      <c r="J202" s="14"/>
      <c r="K202" s="14"/>
      <c r="L202" s="14"/>
      <c r="M202" s="14"/>
      <c r="N202" s="14"/>
      <c r="O202" s="14"/>
    </row>
    <row r="203" spans="2:15" s="2" customFormat="1" x14ac:dyDescent="0.2">
      <c r="B203" s="14"/>
      <c r="C203" s="14"/>
      <c r="D203" s="14"/>
      <c r="E203" s="14"/>
      <c r="F203" s="14"/>
      <c r="G203" s="14"/>
      <c r="H203" s="14"/>
      <c r="I203" s="14"/>
      <c r="J203" s="14"/>
      <c r="K203" s="14"/>
      <c r="L203" s="14"/>
      <c r="M203" s="14"/>
      <c r="N203" s="14"/>
      <c r="O203" s="14"/>
    </row>
    <row r="204" spans="2:15" s="2" customFormat="1" x14ac:dyDescent="0.2">
      <c r="B204" s="14"/>
      <c r="C204" s="14"/>
      <c r="D204" s="14"/>
      <c r="E204" s="14"/>
      <c r="F204" s="14"/>
      <c r="G204" s="14"/>
      <c r="H204" s="14"/>
      <c r="I204" s="14"/>
      <c r="J204" s="14"/>
      <c r="K204" s="14"/>
      <c r="L204" s="14"/>
      <c r="M204" s="14"/>
      <c r="N204" s="14"/>
      <c r="O204" s="14"/>
    </row>
    <row r="205" spans="2:15" s="2" customFormat="1" x14ac:dyDescent="0.2">
      <c r="B205" s="14"/>
      <c r="C205" s="14"/>
      <c r="D205" s="14"/>
      <c r="E205" s="14"/>
      <c r="F205" s="14"/>
      <c r="G205" s="14"/>
      <c r="H205" s="14"/>
      <c r="I205" s="14"/>
      <c r="J205" s="14"/>
      <c r="K205" s="14"/>
      <c r="L205" s="14"/>
      <c r="M205" s="14"/>
      <c r="N205" s="14"/>
      <c r="O205" s="14"/>
    </row>
    <row r="206" spans="2:15" s="2" customFormat="1" x14ac:dyDescent="0.2">
      <c r="B206" s="14"/>
      <c r="C206" s="14"/>
      <c r="D206" s="14"/>
      <c r="E206" s="14"/>
      <c r="F206" s="14"/>
      <c r="G206" s="14"/>
      <c r="H206" s="14"/>
      <c r="I206" s="14"/>
      <c r="J206" s="14"/>
      <c r="K206" s="14"/>
      <c r="L206" s="14"/>
      <c r="M206" s="14"/>
      <c r="N206" s="14"/>
      <c r="O206" s="14"/>
    </row>
    <row r="207" spans="2:15" s="2" customFormat="1" x14ac:dyDescent="0.2">
      <c r="B207" s="14"/>
      <c r="C207" s="14"/>
      <c r="D207" s="14"/>
      <c r="E207" s="14"/>
      <c r="F207" s="14"/>
      <c r="G207" s="14"/>
      <c r="H207" s="14"/>
      <c r="I207" s="14"/>
      <c r="J207" s="14"/>
      <c r="K207" s="14"/>
      <c r="L207" s="14"/>
      <c r="M207" s="14"/>
      <c r="N207" s="14"/>
      <c r="O207" s="14"/>
    </row>
    <row r="208" spans="2:15" s="2" customFormat="1" x14ac:dyDescent="0.2">
      <c r="B208" s="14"/>
      <c r="C208" s="14"/>
      <c r="D208" s="14"/>
      <c r="E208" s="14"/>
      <c r="F208" s="14"/>
      <c r="G208" s="14"/>
      <c r="H208" s="14"/>
      <c r="I208" s="14"/>
      <c r="J208" s="14"/>
      <c r="K208" s="14"/>
      <c r="L208" s="14"/>
      <c r="M208" s="14"/>
      <c r="N208" s="14"/>
      <c r="O208" s="14"/>
    </row>
    <row r="209" spans="2:15" s="2" customFormat="1" x14ac:dyDescent="0.2">
      <c r="B209" s="14"/>
      <c r="C209" s="14"/>
      <c r="D209" s="14"/>
      <c r="E209" s="14"/>
      <c r="F209" s="14"/>
      <c r="G209" s="14"/>
      <c r="H209" s="14"/>
      <c r="I209" s="14"/>
      <c r="J209" s="14"/>
      <c r="K209" s="14"/>
      <c r="L209" s="14"/>
      <c r="M209" s="14"/>
      <c r="N209" s="14"/>
      <c r="O209" s="14"/>
    </row>
    <row r="210" spans="2:15" s="2" customFormat="1" x14ac:dyDescent="0.2">
      <c r="B210" s="14"/>
      <c r="C210" s="14"/>
      <c r="D210" s="14"/>
      <c r="E210" s="14"/>
      <c r="F210" s="14"/>
      <c r="G210" s="14"/>
      <c r="H210" s="14"/>
      <c r="I210" s="14"/>
      <c r="J210" s="14"/>
      <c r="K210" s="14"/>
      <c r="L210" s="14"/>
      <c r="M210" s="14"/>
      <c r="N210" s="14"/>
      <c r="O210" s="14"/>
    </row>
    <row r="211" spans="2:15" s="2" customFormat="1" x14ac:dyDescent="0.2">
      <c r="B211" s="14"/>
      <c r="C211" s="14"/>
      <c r="D211" s="14"/>
      <c r="E211" s="14"/>
      <c r="F211" s="14"/>
      <c r="G211" s="14"/>
      <c r="H211" s="14"/>
      <c r="I211" s="14"/>
      <c r="J211" s="14"/>
      <c r="K211" s="14"/>
      <c r="L211" s="14"/>
      <c r="M211" s="14"/>
      <c r="N211" s="14"/>
      <c r="O211" s="14"/>
    </row>
    <row r="212" spans="2:15" s="2" customFormat="1" x14ac:dyDescent="0.2">
      <c r="B212" s="14"/>
      <c r="C212" s="14"/>
      <c r="D212" s="14"/>
      <c r="E212" s="14"/>
      <c r="F212" s="14"/>
      <c r="G212" s="14"/>
      <c r="H212" s="14"/>
      <c r="I212" s="14"/>
      <c r="J212" s="14"/>
      <c r="K212" s="14"/>
      <c r="L212" s="14"/>
      <c r="M212" s="14"/>
      <c r="N212" s="14"/>
      <c r="O212" s="14"/>
    </row>
    <row r="213" spans="2:15" s="2" customFormat="1" x14ac:dyDescent="0.2">
      <c r="B213" s="14"/>
      <c r="C213" s="14"/>
      <c r="D213" s="14"/>
      <c r="E213" s="14"/>
      <c r="F213" s="14"/>
      <c r="G213" s="14"/>
      <c r="H213" s="14"/>
      <c r="I213" s="14"/>
      <c r="J213" s="14"/>
      <c r="K213" s="14"/>
      <c r="L213" s="14"/>
      <c r="M213" s="14"/>
      <c r="N213" s="14"/>
      <c r="O213" s="14"/>
    </row>
    <row r="214" spans="2:15" s="2" customFormat="1" x14ac:dyDescent="0.2">
      <c r="B214" s="14"/>
      <c r="C214" s="14"/>
      <c r="D214" s="14"/>
      <c r="E214" s="14"/>
      <c r="F214" s="14"/>
      <c r="G214" s="14"/>
      <c r="H214" s="14"/>
      <c r="I214" s="14"/>
      <c r="J214" s="14"/>
      <c r="K214" s="14"/>
      <c r="L214" s="14"/>
      <c r="M214" s="14"/>
      <c r="N214" s="14"/>
      <c r="O214" s="14"/>
    </row>
    <row r="215" spans="2:15" s="2" customFormat="1" x14ac:dyDescent="0.2">
      <c r="B215" s="14"/>
      <c r="C215" s="14"/>
      <c r="D215" s="14"/>
      <c r="E215" s="14"/>
      <c r="F215" s="14"/>
      <c r="G215" s="14"/>
      <c r="H215" s="14"/>
      <c r="I215" s="14"/>
      <c r="J215" s="14"/>
      <c r="K215" s="14"/>
      <c r="L215" s="14"/>
      <c r="M215" s="14"/>
      <c r="N215" s="14"/>
      <c r="O215" s="14"/>
    </row>
    <row r="216" spans="2:15" s="2" customFormat="1" x14ac:dyDescent="0.2">
      <c r="B216" s="14"/>
      <c r="C216" s="14"/>
      <c r="D216" s="14"/>
      <c r="E216" s="14"/>
      <c r="F216" s="14"/>
      <c r="G216" s="14"/>
      <c r="H216" s="14"/>
      <c r="I216" s="14"/>
      <c r="J216" s="14"/>
      <c r="K216" s="14"/>
      <c r="L216" s="14"/>
      <c r="M216" s="14"/>
      <c r="N216" s="14"/>
      <c r="O216" s="14"/>
    </row>
    <row r="217" spans="2:15" s="2" customFormat="1" x14ac:dyDescent="0.2">
      <c r="B217" s="14"/>
      <c r="C217" s="14"/>
      <c r="D217" s="14"/>
      <c r="E217" s="14"/>
      <c r="F217" s="14"/>
      <c r="G217" s="14"/>
      <c r="H217" s="14"/>
      <c r="I217" s="14"/>
      <c r="J217" s="14"/>
      <c r="K217" s="14"/>
      <c r="L217" s="14"/>
      <c r="M217" s="14"/>
      <c r="N217" s="14"/>
      <c r="O217" s="14"/>
    </row>
    <row r="218" spans="2:15" s="2" customFormat="1" x14ac:dyDescent="0.2">
      <c r="B218" s="14"/>
      <c r="C218" s="14"/>
      <c r="D218" s="14"/>
      <c r="E218" s="14"/>
      <c r="F218" s="14"/>
      <c r="G218" s="14"/>
      <c r="H218" s="14"/>
      <c r="I218" s="14"/>
      <c r="J218" s="14"/>
      <c r="K218" s="14"/>
      <c r="L218" s="14"/>
      <c r="M218" s="14"/>
      <c r="N218" s="14"/>
      <c r="O218" s="14"/>
    </row>
    <row r="219" spans="2:15" s="2" customFormat="1" x14ac:dyDescent="0.2">
      <c r="B219" s="14"/>
      <c r="C219" s="14"/>
      <c r="D219" s="14"/>
      <c r="E219" s="14"/>
      <c r="F219" s="14"/>
      <c r="G219" s="14"/>
      <c r="H219" s="14"/>
      <c r="I219" s="14"/>
      <c r="J219" s="14"/>
      <c r="K219" s="14"/>
      <c r="L219" s="14"/>
      <c r="M219" s="14"/>
      <c r="N219" s="14"/>
      <c r="O219" s="14"/>
    </row>
    <row r="220" spans="2:15" s="2" customFormat="1" x14ac:dyDescent="0.2">
      <c r="B220" s="14"/>
      <c r="C220" s="14"/>
      <c r="D220" s="14"/>
      <c r="E220" s="14"/>
      <c r="F220" s="14"/>
      <c r="G220" s="14"/>
      <c r="H220" s="14"/>
      <c r="I220" s="14"/>
      <c r="J220" s="14"/>
      <c r="K220" s="14"/>
      <c r="L220" s="14"/>
      <c r="M220" s="14"/>
      <c r="N220" s="14"/>
      <c r="O220" s="14"/>
    </row>
    <row r="221" spans="2:15" s="2" customFormat="1" x14ac:dyDescent="0.2">
      <c r="B221" s="14"/>
      <c r="C221" s="14"/>
      <c r="D221" s="14"/>
      <c r="E221" s="14"/>
      <c r="F221" s="14"/>
      <c r="G221" s="14"/>
      <c r="H221" s="14"/>
      <c r="I221" s="14"/>
      <c r="J221" s="14"/>
      <c r="K221" s="14"/>
      <c r="L221" s="14"/>
      <c r="M221" s="14"/>
      <c r="N221" s="14"/>
      <c r="O221" s="14"/>
    </row>
    <row r="222" spans="2:15" s="2" customFormat="1" x14ac:dyDescent="0.2">
      <c r="B222" s="14"/>
      <c r="C222" s="14"/>
      <c r="D222" s="14"/>
      <c r="E222" s="14"/>
      <c r="F222" s="14"/>
      <c r="G222" s="14"/>
      <c r="H222" s="14"/>
      <c r="I222" s="14"/>
      <c r="J222" s="14"/>
      <c r="K222" s="14"/>
      <c r="L222" s="14"/>
      <c r="M222" s="14"/>
      <c r="N222" s="14"/>
      <c r="O222" s="14"/>
    </row>
    <row r="223" spans="2:15" s="2" customFormat="1" x14ac:dyDescent="0.2">
      <c r="B223" s="14"/>
      <c r="C223" s="14"/>
      <c r="D223" s="14"/>
      <c r="E223" s="14"/>
      <c r="F223" s="14"/>
      <c r="G223" s="14"/>
      <c r="H223" s="14"/>
      <c r="I223" s="14"/>
      <c r="J223" s="14"/>
      <c r="K223" s="14"/>
      <c r="L223" s="14"/>
      <c r="M223" s="14"/>
      <c r="N223" s="14"/>
      <c r="O223" s="14"/>
    </row>
    <row r="224" spans="2:15" s="2" customFormat="1" x14ac:dyDescent="0.2">
      <c r="B224" s="14"/>
      <c r="C224" s="14"/>
      <c r="D224" s="14"/>
      <c r="E224" s="14"/>
      <c r="F224" s="14"/>
      <c r="G224" s="14"/>
      <c r="H224" s="14"/>
      <c r="I224" s="14"/>
      <c r="J224" s="14"/>
      <c r="K224" s="14"/>
      <c r="L224" s="14"/>
      <c r="M224" s="14"/>
      <c r="N224" s="14"/>
      <c r="O224" s="14"/>
    </row>
    <row r="225" spans="2:15" s="2" customFormat="1" x14ac:dyDescent="0.2">
      <c r="B225" s="14"/>
      <c r="C225" s="14"/>
      <c r="D225" s="14"/>
      <c r="E225" s="14"/>
      <c r="F225" s="14"/>
      <c r="G225" s="14"/>
      <c r="H225" s="14"/>
      <c r="I225" s="14"/>
      <c r="J225" s="14"/>
      <c r="K225" s="14"/>
      <c r="L225" s="14"/>
      <c r="M225" s="14"/>
      <c r="N225" s="14"/>
      <c r="O225" s="14"/>
    </row>
    <row r="226" spans="2:15" s="2" customFormat="1" x14ac:dyDescent="0.2">
      <c r="B226" s="14"/>
      <c r="C226" s="14"/>
      <c r="D226" s="14"/>
      <c r="E226" s="14"/>
      <c r="F226" s="14"/>
      <c r="G226" s="14"/>
      <c r="H226" s="14"/>
      <c r="I226" s="14"/>
      <c r="J226" s="14"/>
      <c r="K226" s="14"/>
      <c r="L226" s="14"/>
      <c r="M226" s="14"/>
      <c r="N226" s="14"/>
      <c r="O226" s="14"/>
    </row>
    <row r="227" spans="2:15" s="2" customFormat="1" x14ac:dyDescent="0.2">
      <c r="B227" s="14"/>
      <c r="C227" s="14"/>
      <c r="D227" s="14"/>
      <c r="E227" s="14"/>
      <c r="F227" s="14"/>
      <c r="G227" s="14"/>
      <c r="H227" s="14"/>
      <c r="I227" s="14"/>
      <c r="J227" s="14"/>
      <c r="K227" s="14"/>
      <c r="L227" s="14"/>
      <c r="M227" s="14"/>
      <c r="N227" s="14"/>
      <c r="O227" s="14"/>
    </row>
    <row r="228" spans="2:15" s="2" customFormat="1" x14ac:dyDescent="0.2">
      <c r="B228" s="14"/>
      <c r="C228" s="14"/>
      <c r="D228" s="14"/>
      <c r="E228" s="14"/>
      <c r="F228" s="14"/>
      <c r="G228" s="14"/>
      <c r="H228" s="14"/>
      <c r="I228" s="14"/>
      <c r="J228" s="14"/>
      <c r="K228" s="14"/>
      <c r="L228" s="14"/>
      <c r="M228" s="14"/>
      <c r="N228" s="14"/>
      <c r="O228" s="14"/>
    </row>
    <row r="229" spans="2:15" s="2" customFormat="1" x14ac:dyDescent="0.2">
      <c r="B229" s="14"/>
      <c r="C229" s="14"/>
      <c r="D229" s="14"/>
      <c r="E229" s="14"/>
      <c r="F229" s="14"/>
      <c r="G229" s="14"/>
      <c r="H229" s="14"/>
      <c r="I229" s="14"/>
      <c r="J229" s="14"/>
      <c r="K229" s="14"/>
      <c r="L229" s="14"/>
      <c r="M229" s="14"/>
      <c r="N229" s="14"/>
      <c r="O229" s="14"/>
    </row>
    <row r="230" spans="2:15" s="2" customFormat="1" x14ac:dyDescent="0.2">
      <c r="B230" s="14"/>
      <c r="C230" s="14"/>
      <c r="D230" s="14"/>
      <c r="E230" s="14"/>
      <c r="F230" s="14"/>
      <c r="G230" s="14"/>
      <c r="H230" s="14"/>
      <c r="I230" s="14"/>
      <c r="J230" s="14"/>
      <c r="K230" s="14"/>
      <c r="L230" s="14"/>
      <c r="M230" s="14"/>
      <c r="N230" s="14"/>
      <c r="O230" s="14"/>
    </row>
    <row r="231" spans="2:15" s="2" customFormat="1" x14ac:dyDescent="0.2">
      <c r="B231" s="14"/>
      <c r="C231" s="14"/>
      <c r="D231" s="14"/>
      <c r="E231" s="14"/>
      <c r="F231" s="14"/>
      <c r="G231" s="14"/>
      <c r="H231" s="14"/>
      <c r="I231" s="14"/>
      <c r="J231" s="14"/>
      <c r="K231" s="14"/>
      <c r="L231" s="14"/>
      <c r="M231" s="14"/>
      <c r="N231" s="14"/>
      <c r="O231" s="14"/>
    </row>
    <row r="232" spans="2:15" s="2" customFormat="1" x14ac:dyDescent="0.2">
      <c r="B232" s="14"/>
      <c r="C232" s="14"/>
      <c r="D232" s="14"/>
      <c r="E232" s="14"/>
      <c r="F232" s="14"/>
      <c r="G232" s="14"/>
      <c r="H232" s="14"/>
      <c r="I232" s="14"/>
      <c r="J232" s="14"/>
      <c r="K232" s="14"/>
      <c r="L232" s="14"/>
      <c r="M232" s="14"/>
      <c r="N232" s="14"/>
      <c r="O232" s="14"/>
    </row>
    <row r="233" spans="2:15" s="2" customFormat="1" x14ac:dyDescent="0.2">
      <c r="B233" s="14"/>
      <c r="C233" s="14"/>
      <c r="D233" s="14"/>
      <c r="E233" s="14"/>
      <c r="F233" s="14"/>
      <c r="G233" s="14"/>
      <c r="H233" s="14"/>
      <c r="I233" s="14"/>
      <c r="J233" s="14"/>
      <c r="K233" s="14"/>
      <c r="L233" s="14"/>
      <c r="M233" s="14"/>
      <c r="N233" s="14"/>
      <c r="O233" s="14"/>
    </row>
    <row r="234" spans="2:15" s="2" customFormat="1" x14ac:dyDescent="0.2">
      <c r="B234" s="14"/>
      <c r="C234" s="14"/>
      <c r="D234" s="14"/>
      <c r="E234" s="14"/>
      <c r="F234" s="14"/>
      <c r="G234" s="14"/>
      <c r="H234" s="14"/>
      <c r="I234" s="14"/>
      <c r="J234" s="14"/>
      <c r="K234" s="14"/>
      <c r="L234" s="14"/>
      <c r="M234" s="14"/>
      <c r="N234" s="14"/>
      <c r="O234" s="14"/>
    </row>
    <row r="235" spans="2:15" s="2" customFormat="1" x14ac:dyDescent="0.2">
      <c r="B235" s="14"/>
      <c r="C235" s="14"/>
      <c r="D235" s="14"/>
      <c r="E235" s="14"/>
      <c r="F235" s="14"/>
      <c r="G235" s="14"/>
      <c r="H235" s="14"/>
      <c r="I235" s="14"/>
      <c r="J235" s="14"/>
      <c r="K235" s="14"/>
      <c r="L235" s="14"/>
      <c r="M235" s="14"/>
      <c r="N235" s="14"/>
      <c r="O235" s="14"/>
    </row>
    <row r="236" spans="2:15" s="2" customFormat="1" x14ac:dyDescent="0.2">
      <c r="B236" s="14"/>
      <c r="C236" s="14"/>
      <c r="D236" s="14"/>
      <c r="E236" s="14"/>
      <c r="F236" s="14"/>
      <c r="G236" s="14"/>
      <c r="H236" s="14"/>
      <c r="I236" s="14"/>
      <c r="J236" s="14"/>
      <c r="K236" s="14"/>
      <c r="L236" s="14"/>
      <c r="M236" s="14"/>
      <c r="N236" s="14"/>
      <c r="O236" s="14"/>
    </row>
    <row r="237" spans="2:15" s="2" customFormat="1" x14ac:dyDescent="0.2">
      <c r="B237" s="14"/>
      <c r="C237" s="14"/>
      <c r="D237" s="14"/>
      <c r="E237" s="14"/>
      <c r="F237" s="14"/>
      <c r="G237" s="14"/>
      <c r="H237" s="14"/>
      <c r="I237" s="14"/>
      <c r="J237" s="14"/>
      <c r="K237" s="14"/>
      <c r="L237" s="14"/>
      <c r="M237" s="14"/>
      <c r="N237" s="14"/>
      <c r="O237" s="14"/>
    </row>
    <row r="238" spans="2:15" s="2" customFormat="1" x14ac:dyDescent="0.2">
      <c r="B238" s="14"/>
      <c r="C238" s="14"/>
      <c r="D238" s="14"/>
      <c r="E238" s="14"/>
      <c r="F238" s="14"/>
      <c r="G238" s="14"/>
      <c r="H238" s="14"/>
      <c r="I238" s="14"/>
      <c r="J238" s="14"/>
      <c r="K238" s="14"/>
      <c r="L238" s="14"/>
      <c r="M238" s="14"/>
      <c r="N238" s="14"/>
      <c r="O238" s="14"/>
    </row>
    <row r="239" spans="2:15" s="2" customFormat="1" x14ac:dyDescent="0.2">
      <c r="B239" s="14"/>
      <c r="C239" s="14"/>
      <c r="D239" s="14"/>
      <c r="E239" s="14"/>
      <c r="F239" s="14"/>
      <c r="G239" s="14"/>
      <c r="H239" s="14"/>
      <c r="I239" s="14"/>
      <c r="J239" s="14"/>
      <c r="K239" s="14"/>
      <c r="L239" s="14"/>
      <c r="M239" s="14"/>
      <c r="N239" s="14"/>
      <c r="O239" s="14"/>
    </row>
    <row r="240" spans="2:15" s="2" customFormat="1" x14ac:dyDescent="0.2">
      <c r="B240" s="14"/>
      <c r="C240" s="14"/>
      <c r="D240" s="14"/>
      <c r="E240" s="14"/>
      <c r="F240" s="14"/>
      <c r="G240" s="14"/>
      <c r="H240" s="14"/>
      <c r="I240" s="14"/>
      <c r="J240" s="14"/>
      <c r="K240" s="14"/>
      <c r="L240" s="14"/>
      <c r="M240" s="14"/>
      <c r="N240" s="14"/>
      <c r="O240" s="14"/>
    </row>
    <row r="241" spans="2:15" s="2" customFormat="1" x14ac:dyDescent="0.2">
      <c r="B241" s="14"/>
      <c r="C241" s="14"/>
      <c r="D241" s="14"/>
      <c r="E241" s="14"/>
      <c r="F241" s="14"/>
      <c r="G241" s="14"/>
      <c r="H241" s="14"/>
      <c r="I241" s="14"/>
      <c r="J241" s="14"/>
      <c r="K241" s="14"/>
      <c r="L241" s="14"/>
      <c r="M241" s="14"/>
      <c r="N241" s="14"/>
      <c r="O241" s="14"/>
    </row>
    <row r="242" spans="2:15" s="2" customFormat="1" x14ac:dyDescent="0.2">
      <c r="B242" s="14"/>
      <c r="C242" s="14"/>
      <c r="D242" s="14"/>
      <c r="E242" s="14"/>
      <c r="F242" s="14"/>
      <c r="G242" s="14"/>
      <c r="H242" s="14"/>
      <c r="I242" s="14"/>
      <c r="J242" s="14"/>
      <c r="K242" s="14"/>
      <c r="L242" s="14"/>
      <c r="M242" s="14"/>
      <c r="N242" s="14"/>
      <c r="O242" s="14"/>
    </row>
    <row r="243" spans="2:15" s="2" customFormat="1" x14ac:dyDescent="0.2">
      <c r="B243" s="14"/>
      <c r="C243" s="14"/>
      <c r="D243" s="14"/>
      <c r="E243" s="14"/>
      <c r="F243" s="14"/>
      <c r="G243" s="14"/>
      <c r="H243" s="14"/>
      <c r="I243" s="14"/>
      <c r="J243" s="14"/>
      <c r="K243" s="14"/>
      <c r="L243" s="14"/>
      <c r="M243" s="14"/>
      <c r="N243" s="14"/>
      <c r="O243" s="14"/>
    </row>
    <row r="244" spans="2:15" s="2" customFormat="1" x14ac:dyDescent="0.2">
      <c r="B244" s="14"/>
      <c r="C244" s="14"/>
      <c r="D244" s="14"/>
      <c r="E244" s="14"/>
      <c r="F244" s="14"/>
      <c r="G244" s="14"/>
      <c r="H244" s="14"/>
      <c r="I244" s="14"/>
      <c r="J244" s="14"/>
      <c r="K244" s="14"/>
      <c r="L244" s="14"/>
      <c r="M244" s="14"/>
      <c r="N244" s="14"/>
      <c r="O244" s="14"/>
    </row>
    <row r="245" spans="2:15" s="2" customFormat="1" x14ac:dyDescent="0.2">
      <c r="B245" s="14"/>
      <c r="C245" s="14"/>
      <c r="D245" s="14"/>
      <c r="E245" s="14"/>
      <c r="F245" s="14"/>
      <c r="G245" s="14"/>
      <c r="H245" s="14"/>
      <c r="I245" s="14"/>
      <c r="J245" s="14"/>
      <c r="K245" s="14"/>
      <c r="L245" s="14"/>
      <c r="M245" s="14"/>
      <c r="N245" s="14"/>
      <c r="O245" s="14"/>
    </row>
    <row r="246" spans="2:15" s="2" customFormat="1" x14ac:dyDescent="0.2">
      <c r="B246" s="14"/>
      <c r="C246" s="14"/>
      <c r="D246" s="14"/>
      <c r="E246" s="14"/>
      <c r="F246" s="14"/>
      <c r="G246" s="14"/>
      <c r="H246" s="14"/>
      <c r="I246" s="14"/>
      <c r="J246" s="14"/>
      <c r="K246" s="14"/>
      <c r="L246" s="14"/>
      <c r="M246" s="14"/>
      <c r="N246" s="14"/>
      <c r="O246" s="14"/>
    </row>
    <row r="247" spans="2:15" s="2" customFormat="1" x14ac:dyDescent="0.2">
      <c r="B247" s="14"/>
      <c r="C247" s="14"/>
      <c r="D247" s="14"/>
      <c r="E247" s="14"/>
      <c r="F247" s="14"/>
      <c r="G247" s="14"/>
      <c r="H247" s="14"/>
      <c r="I247" s="14"/>
      <c r="J247" s="14"/>
      <c r="K247" s="14"/>
      <c r="L247" s="14"/>
      <c r="M247" s="14"/>
      <c r="N247" s="14"/>
      <c r="O247" s="14"/>
    </row>
    <row r="248" spans="2:15" s="2" customFormat="1" x14ac:dyDescent="0.2">
      <c r="B248" s="14"/>
      <c r="C248" s="14"/>
      <c r="D248" s="14"/>
      <c r="E248" s="14"/>
      <c r="F248" s="14"/>
      <c r="G248" s="14"/>
      <c r="H248" s="14"/>
      <c r="I248" s="14"/>
      <c r="J248" s="14"/>
      <c r="K248" s="14"/>
      <c r="L248" s="14"/>
      <c r="M248" s="14"/>
      <c r="N248" s="14"/>
      <c r="O248" s="14"/>
    </row>
    <row r="249" spans="2:15" s="2" customFormat="1" x14ac:dyDescent="0.2">
      <c r="B249" s="14"/>
      <c r="C249" s="14"/>
      <c r="D249" s="14"/>
      <c r="E249" s="14"/>
      <c r="F249" s="14"/>
      <c r="G249" s="14"/>
      <c r="H249" s="14"/>
      <c r="I249" s="14"/>
      <c r="J249" s="14"/>
      <c r="K249" s="14"/>
      <c r="L249" s="14"/>
      <c r="M249" s="14"/>
      <c r="N249" s="14"/>
      <c r="O249" s="14"/>
    </row>
    <row r="250" spans="2:15" s="2" customFormat="1" x14ac:dyDescent="0.2">
      <c r="B250" s="14"/>
      <c r="C250" s="14"/>
      <c r="D250" s="14"/>
      <c r="E250" s="14"/>
      <c r="F250" s="14"/>
      <c r="G250" s="14"/>
      <c r="H250" s="14"/>
      <c r="I250" s="14"/>
      <c r="J250" s="14"/>
      <c r="K250" s="14"/>
      <c r="L250" s="14"/>
      <c r="M250" s="14"/>
      <c r="N250" s="14"/>
      <c r="O250" s="14"/>
    </row>
    <row r="251" spans="2:15" s="2" customFormat="1" x14ac:dyDescent="0.2">
      <c r="B251" s="14"/>
      <c r="C251" s="14"/>
      <c r="D251" s="14"/>
      <c r="E251" s="14"/>
      <c r="F251" s="14"/>
      <c r="G251" s="14"/>
      <c r="H251" s="14"/>
      <c r="I251" s="14"/>
      <c r="J251" s="14"/>
      <c r="K251" s="14"/>
      <c r="L251" s="14"/>
      <c r="M251" s="14"/>
      <c r="N251" s="14"/>
      <c r="O251" s="14"/>
    </row>
    <row r="252" spans="2:15" s="2" customFormat="1" x14ac:dyDescent="0.2">
      <c r="B252" s="14"/>
      <c r="C252" s="14"/>
      <c r="D252" s="14"/>
      <c r="E252" s="14"/>
      <c r="F252" s="14"/>
      <c r="G252" s="14"/>
      <c r="H252" s="14"/>
      <c r="I252" s="14"/>
      <c r="J252" s="14"/>
      <c r="K252" s="14"/>
      <c r="L252" s="14"/>
      <c r="M252" s="14"/>
      <c r="N252" s="14"/>
      <c r="O252" s="14"/>
    </row>
    <row r="253" spans="2:15" s="2" customFormat="1" x14ac:dyDescent="0.2">
      <c r="B253" s="14"/>
      <c r="C253" s="14"/>
      <c r="D253" s="14"/>
      <c r="E253" s="14"/>
      <c r="F253" s="14"/>
      <c r="G253" s="14"/>
      <c r="H253" s="14"/>
      <c r="I253" s="14"/>
      <c r="J253" s="14"/>
      <c r="K253" s="14"/>
      <c r="L253" s="14"/>
      <c r="M253" s="14"/>
      <c r="N253" s="14"/>
      <c r="O253" s="14"/>
    </row>
    <row r="254" spans="2:15" s="2" customFormat="1" x14ac:dyDescent="0.2">
      <c r="B254" s="14"/>
      <c r="C254" s="14"/>
      <c r="D254" s="14"/>
      <c r="E254" s="14"/>
      <c r="F254" s="14"/>
      <c r="G254" s="14"/>
      <c r="H254" s="14"/>
      <c r="I254" s="14"/>
      <c r="J254" s="14"/>
      <c r="K254" s="14"/>
      <c r="L254" s="14"/>
      <c r="M254" s="14"/>
      <c r="N254" s="14"/>
      <c r="O254" s="14"/>
    </row>
    <row r="255" spans="2:15" s="2" customFormat="1" x14ac:dyDescent="0.2">
      <c r="B255" s="14"/>
      <c r="C255" s="14"/>
      <c r="D255" s="14"/>
      <c r="E255" s="14"/>
      <c r="F255" s="14"/>
      <c r="G255" s="14"/>
      <c r="H255" s="14"/>
      <c r="I255" s="14"/>
      <c r="J255" s="14"/>
      <c r="K255" s="14"/>
      <c r="L255" s="14"/>
      <c r="M255" s="14"/>
      <c r="N255" s="14"/>
      <c r="O255" s="14"/>
    </row>
    <row r="256" spans="2:15" s="2" customFormat="1" x14ac:dyDescent="0.2">
      <c r="B256" s="14"/>
      <c r="C256" s="14"/>
      <c r="D256" s="14"/>
      <c r="E256" s="14"/>
      <c r="F256" s="14"/>
      <c r="G256" s="14"/>
      <c r="H256" s="14"/>
      <c r="I256" s="14"/>
      <c r="J256" s="14"/>
      <c r="K256" s="14"/>
      <c r="L256" s="14"/>
      <c r="M256" s="14"/>
      <c r="N256" s="14"/>
      <c r="O256" s="14"/>
    </row>
    <row r="257" spans="2:15" s="2" customFormat="1" x14ac:dyDescent="0.2">
      <c r="B257" s="14"/>
      <c r="C257" s="14"/>
      <c r="D257" s="14"/>
      <c r="E257" s="14"/>
      <c r="F257" s="14"/>
      <c r="G257" s="14"/>
      <c r="H257" s="14"/>
      <c r="I257" s="14"/>
      <c r="J257" s="14"/>
      <c r="K257" s="14"/>
      <c r="L257" s="14"/>
      <c r="M257" s="14"/>
      <c r="N257" s="14"/>
      <c r="O257" s="14"/>
    </row>
    <row r="258" spans="2:15" s="2" customFormat="1" x14ac:dyDescent="0.2">
      <c r="B258" s="14"/>
      <c r="C258" s="14"/>
      <c r="D258" s="14"/>
      <c r="E258" s="14"/>
      <c r="F258" s="14"/>
      <c r="G258" s="14"/>
      <c r="H258" s="14"/>
      <c r="I258" s="14"/>
      <c r="J258" s="14"/>
      <c r="K258" s="14"/>
      <c r="L258" s="14"/>
      <c r="M258" s="14"/>
      <c r="N258" s="14"/>
      <c r="O258" s="14"/>
    </row>
    <row r="259" spans="2:15" s="2" customFormat="1" x14ac:dyDescent="0.2">
      <c r="B259" s="14"/>
      <c r="C259" s="14"/>
      <c r="D259" s="14"/>
      <c r="E259" s="14"/>
      <c r="F259" s="14"/>
      <c r="G259" s="14"/>
      <c r="H259" s="14"/>
      <c r="I259" s="14"/>
      <c r="J259" s="14"/>
      <c r="K259" s="14"/>
      <c r="L259" s="14"/>
      <c r="M259" s="14"/>
      <c r="N259" s="14"/>
      <c r="O259" s="14"/>
    </row>
    <row r="260" spans="2:15" s="2" customFormat="1" x14ac:dyDescent="0.2">
      <c r="B260" s="14"/>
      <c r="C260" s="14"/>
      <c r="D260" s="14"/>
      <c r="E260" s="14"/>
      <c r="F260" s="14"/>
      <c r="G260" s="14"/>
      <c r="H260" s="14"/>
      <c r="I260" s="14"/>
      <c r="J260" s="14"/>
      <c r="K260" s="14"/>
      <c r="L260" s="14"/>
      <c r="M260" s="14"/>
      <c r="N260" s="14"/>
      <c r="O260" s="14"/>
    </row>
    <row r="261" spans="2:15" s="2" customFormat="1" x14ac:dyDescent="0.2">
      <c r="B261" s="14"/>
      <c r="C261" s="14"/>
      <c r="D261" s="14"/>
      <c r="E261" s="14"/>
      <c r="F261" s="14"/>
      <c r="G261" s="14"/>
      <c r="H261" s="14"/>
      <c r="I261" s="14"/>
      <c r="J261" s="14"/>
      <c r="K261" s="14"/>
      <c r="L261" s="14"/>
      <c r="M261" s="14"/>
      <c r="N261" s="14"/>
      <c r="O261" s="14"/>
    </row>
    <row r="262" spans="2:15" s="2" customFormat="1" x14ac:dyDescent="0.2">
      <c r="B262" s="14"/>
      <c r="C262" s="14"/>
      <c r="D262" s="14"/>
      <c r="E262" s="14"/>
      <c r="F262" s="14"/>
      <c r="G262" s="14"/>
      <c r="H262" s="14"/>
      <c r="I262" s="14"/>
      <c r="J262" s="14"/>
      <c r="K262" s="14"/>
      <c r="L262" s="14"/>
      <c r="M262" s="14"/>
      <c r="N262" s="14"/>
      <c r="O262" s="14"/>
    </row>
    <row r="263" spans="2:15" s="2" customFormat="1" x14ac:dyDescent="0.2">
      <c r="B263" s="14"/>
      <c r="C263" s="14"/>
      <c r="D263" s="14"/>
      <c r="E263" s="14"/>
      <c r="F263" s="14"/>
      <c r="G263" s="14"/>
      <c r="H263" s="14"/>
      <c r="I263" s="14"/>
      <c r="J263" s="14"/>
      <c r="K263" s="14"/>
      <c r="L263" s="14"/>
      <c r="M263" s="14"/>
      <c r="N263" s="14"/>
      <c r="O263" s="14"/>
    </row>
    <row r="264" spans="2:15" s="2" customFormat="1" x14ac:dyDescent="0.2">
      <c r="B264" s="14"/>
      <c r="C264" s="14"/>
      <c r="D264" s="14"/>
      <c r="E264" s="14"/>
      <c r="F264" s="14"/>
      <c r="G264" s="14"/>
      <c r="H264" s="14"/>
      <c r="I264" s="14"/>
      <c r="J264" s="14"/>
      <c r="K264" s="14"/>
      <c r="L264" s="14"/>
      <c r="M264" s="14"/>
      <c r="N264" s="14"/>
      <c r="O264" s="14"/>
    </row>
    <row r="265" spans="2:15" s="2" customFormat="1" x14ac:dyDescent="0.2">
      <c r="B265" s="14"/>
      <c r="C265" s="14"/>
      <c r="D265" s="14"/>
      <c r="E265" s="14"/>
      <c r="F265" s="14"/>
      <c r="G265" s="14"/>
      <c r="H265" s="14"/>
      <c r="I265" s="14"/>
      <c r="J265" s="14"/>
      <c r="K265" s="14"/>
      <c r="L265" s="14"/>
      <c r="M265" s="14"/>
      <c r="N265" s="14"/>
      <c r="O265" s="14"/>
    </row>
    <row r="266" spans="2:15" s="2" customFormat="1" x14ac:dyDescent="0.2">
      <c r="B266" s="14"/>
      <c r="C266" s="14"/>
      <c r="D266" s="14"/>
      <c r="E266" s="14"/>
      <c r="F266" s="14"/>
      <c r="G266" s="14"/>
      <c r="H266" s="14"/>
      <c r="I266" s="14"/>
      <c r="J266" s="14"/>
      <c r="K266" s="14"/>
      <c r="L266" s="14"/>
      <c r="M266" s="14"/>
      <c r="N266" s="14"/>
      <c r="O266" s="14"/>
    </row>
    <row r="267" spans="2:15" s="2" customFormat="1" x14ac:dyDescent="0.2">
      <c r="B267" s="14"/>
      <c r="C267" s="14"/>
      <c r="D267" s="14"/>
      <c r="E267" s="14"/>
      <c r="F267" s="14"/>
      <c r="G267" s="14"/>
      <c r="H267" s="14"/>
      <c r="I267" s="14"/>
      <c r="J267" s="14"/>
      <c r="K267" s="14"/>
      <c r="L267" s="14"/>
      <c r="M267" s="14"/>
      <c r="N267" s="14"/>
      <c r="O267" s="14"/>
    </row>
    <row r="268" spans="2:15" s="2" customFormat="1" x14ac:dyDescent="0.2">
      <c r="B268" s="14"/>
      <c r="C268" s="14"/>
      <c r="D268" s="14"/>
      <c r="E268" s="14"/>
      <c r="F268" s="14"/>
      <c r="G268" s="14"/>
      <c r="H268" s="14"/>
      <c r="I268" s="14"/>
      <c r="J268" s="14"/>
      <c r="K268" s="14"/>
      <c r="L268" s="14"/>
      <c r="M268" s="14"/>
      <c r="N268" s="14"/>
      <c r="O268" s="14"/>
    </row>
    <row r="269" spans="2:15" s="2" customFormat="1" x14ac:dyDescent="0.2">
      <c r="B269" s="14"/>
      <c r="C269" s="14"/>
      <c r="D269" s="14"/>
      <c r="E269" s="14"/>
      <c r="F269" s="14"/>
      <c r="G269" s="14"/>
      <c r="H269" s="14"/>
      <c r="I269" s="14"/>
      <c r="J269" s="14"/>
      <c r="K269" s="14"/>
      <c r="L269" s="14"/>
      <c r="M269" s="14"/>
      <c r="N269" s="14"/>
      <c r="O269" s="14"/>
    </row>
    <row r="270" spans="2:15" s="2" customFormat="1" x14ac:dyDescent="0.2">
      <c r="B270" s="14"/>
      <c r="C270" s="14"/>
      <c r="D270" s="14"/>
      <c r="E270" s="14"/>
      <c r="F270" s="14"/>
      <c r="G270" s="14"/>
      <c r="H270" s="14"/>
      <c r="I270" s="14"/>
      <c r="J270" s="14"/>
      <c r="K270" s="14"/>
      <c r="L270" s="14"/>
      <c r="M270" s="14"/>
      <c r="N270" s="14"/>
      <c r="O270" s="14"/>
    </row>
    <row r="271" spans="2:15" s="2" customFormat="1" x14ac:dyDescent="0.2">
      <c r="B271" s="14"/>
      <c r="C271" s="14"/>
      <c r="D271" s="14"/>
      <c r="E271" s="14"/>
      <c r="F271" s="14"/>
      <c r="G271" s="14"/>
      <c r="H271" s="14"/>
      <c r="I271" s="14"/>
      <c r="J271" s="14"/>
      <c r="K271" s="14"/>
      <c r="L271" s="14"/>
      <c r="M271" s="14"/>
      <c r="N271" s="14"/>
      <c r="O271" s="14"/>
    </row>
    <row r="272" spans="2:15" s="2" customFormat="1" x14ac:dyDescent="0.2">
      <c r="B272" s="14"/>
      <c r="C272" s="14"/>
      <c r="D272" s="14"/>
      <c r="E272" s="14"/>
      <c r="F272" s="14"/>
      <c r="G272" s="14"/>
      <c r="H272" s="14"/>
      <c r="I272" s="14"/>
      <c r="J272" s="14"/>
      <c r="K272" s="14"/>
      <c r="L272" s="14"/>
      <c r="M272" s="14"/>
      <c r="N272" s="14"/>
      <c r="O272" s="14"/>
    </row>
    <row r="273" spans="2:15" s="2" customFormat="1" x14ac:dyDescent="0.2">
      <c r="B273" s="14"/>
      <c r="C273" s="14"/>
      <c r="D273" s="14"/>
      <c r="E273" s="14"/>
      <c r="F273" s="14"/>
      <c r="G273" s="14"/>
      <c r="H273" s="14"/>
      <c r="I273" s="14"/>
      <c r="J273" s="14"/>
      <c r="K273" s="14"/>
      <c r="L273" s="14"/>
      <c r="M273" s="14"/>
      <c r="N273" s="14"/>
      <c r="O273" s="14"/>
    </row>
    <row r="274" spans="2:15" s="2" customFormat="1" x14ac:dyDescent="0.2">
      <c r="B274" s="14"/>
      <c r="C274" s="14"/>
      <c r="D274" s="14"/>
      <c r="E274" s="14"/>
      <c r="F274" s="14"/>
      <c r="G274" s="14"/>
      <c r="H274" s="14"/>
      <c r="I274" s="14"/>
      <c r="J274" s="14"/>
      <c r="K274" s="14"/>
      <c r="L274" s="14"/>
      <c r="M274" s="14"/>
      <c r="N274" s="14"/>
      <c r="O274" s="14"/>
    </row>
    <row r="275" spans="2:15" s="2" customFormat="1" x14ac:dyDescent="0.2">
      <c r="B275" s="14"/>
      <c r="C275" s="14"/>
      <c r="D275" s="14"/>
      <c r="E275" s="14"/>
      <c r="F275" s="14"/>
      <c r="G275" s="14"/>
      <c r="H275" s="14"/>
      <c r="I275" s="14"/>
      <c r="J275" s="14"/>
      <c r="K275" s="14"/>
      <c r="L275" s="14"/>
      <c r="M275" s="14"/>
      <c r="N275" s="14"/>
      <c r="O275" s="14"/>
    </row>
    <row r="276" spans="2:15" s="2" customFormat="1" x14ac:dyDescent="0.2">
      <c r="B276" s="14"/>
      <c r="C276" s="14"/>
      <c r="D276" s="14"/>
      <c r="E276" s="14"/>
      <c r="F276" s="14"/>
      <c r="G276" s="14"/>
      <c r="H276" s="14"/>
      <c r="I276" s="14"/>
      <c r="J276" s="14"/>
      <c r="K276" s="14"/>
      <c r="L276" s="14"/>
      <c r="M276" s="14"/>
      <c r="N276" s="14"/>
      <c r="O276" s="14"/>
    </row>
    <row r="277" spans="2:15" s="2" customFormat="1" x14ac:dyDescent="0.2">
      <c r="B277" s="14"/>
      <c r="C277" s="14"/>
      <c r="D277" s="14"/>
      <c r="E277" s="14"/>
      <c r="F277" s="14"/>
      <c r="G277" s="14"/>
      <c r="H277" s="14"/>
      <c r="I277" s="14"/>
      <c r="J277" s="14"/>
      <c r="K277" s="14"/>
      <c r="L277" s="14"/>
      <c r="M277" s="14"/>
      <c r="N277" s="14"/>
      <c r="O277" s="14"/>
    </row>
    <row r="278" spans="2:15" s="2" customFormat="1" x14ac:dyDescent="0.2">
      <c r="B278" s="14"/>
      <c r="C278" s="14"/>
      <c r="D278" s="14"/>
      <c r="E278" s="14"/>
      <c r="F278" s="14"/>
      <c r="G278" s="14"/>
      <c r="H278" s="14"/>
      <c r="I278" s="14"/>
      <c r="J278" s="14"/>
      <c r="K278" s="14"/>
      <c r="L278" s="14"/>
      <c r="M278" s="14"/>
      <c r="N278" s="14"/>
      <c r="O278" s="14"/>
    </row>
    <row r="279" spans="2:15" s="2" customFormat="1" x14ac:dyDescent="0.2">
      <c r="B279" s="14"/>
      <c r="C279" s="14"/>
      <c r="D279" s="14"/>
      <c r="E279" s="14"/>
      <c r="F279" s="14"/>
      <c r="G279" s="14"/>
      <c r="H279" s="14"/>
      <c r="I279" s="14"/>
      <c r="J279" s="14"/>
      <c r="K279" s="14"/>
      <c r="L279" s="14"/>
      <c r="M279" s="14"/>
      <c r="N279" s="14"/>
      <c r="O279" s="14"/>
    </row>
    <row r="280" spans="2:15" s="2" customFormat="1" x14ac:dyDescent="0.2">
      <c r="B280" s="14"/>
      <c r="C280" s="14"/>
      <c r="D280" s="14"/>
      <c r="E280" s="14"/>
      <c r="F280" s="14"/>
      <c r="G280" s="14"/>
      <c r="H280" s="14"/>
      <c r="I280" s="14"/>
      <c r="J280" s="14"/>
      <c r="K280" s="14"/>
      <c r="L280" s="14"/>
      <c r="M280" s="14"/>
      <c r="N280" s="14"/>
      <c r="O280" s="14"/>
    </row>
    <row r="281" spans="2:15" s="2" customFormat="1" x14ac:dyDescent="0.2">
      <c r="B281" s="14"/>
      <c r="C281" s="14"/>
      <c r="D281" s="14"/>
      <c r="E281" s="14"/>
      <c r="F281" s="14"/>
      <c r="G281" s="14"/>
      <c r="H281" s="14"/>
      <c r="I281" s="14"/>
      <c r="J281" s="14"/>
      <c r="K281" s="14"/>
      <c r="L281" s="14"/>
      <c r="M281" s="14"/>
      <c r="N281" s="14"/>
      <c r="O281" s="14"/>
    </row>
    <row r="282" spans="2:15" s="2" customFormat="1" x14ac:dyDescent="0.2">
      <c r="B282" s="14"/>
      <c r="C282" s="14"/>
      <c r="D282" s="14"/>
      <c r="E282" s="14"/>
      <c r="F282" s="14"/>
      <c r="G282" s="14"/>
      <c r="H282" s="14"/>
      <c r="I282" s="14"/>
      <c r="J282" s="14"/>
      <c r="K282" s="14"/>
      <c r="L282" s="14"/>
      <c r="M282" s="14"/>
      <c r="N282" s="14"/>
      <c r="O282" s="14"/>
    </row>
    <row r="283" spans="2:15" s="2" customFormat="1" x14ac:dyDescent="0.2">
      <c r="B283" s="14"/>
      <c r="C283" s="14"/>
      <c r="D283" s="14"/>
      <c r="E283" s="14"/>
      <c r="F283" s="14"/>
      <c r="G283" s="14"/>
      <c r="H283" s="14"/>
      <c r="I283" s="14"/>
      <c r="J283" s="14"/>
      <c r="K283" s="14"/>
      <c r="L283" s="14"/>
      <c r="M283" s="14"/>
      <c r="N283" s="14"/>
      <c r="O283" s="14"/>
    </row>
    <row r="284" spans="2:15" s="2" customFormat="1" x14ac:dyDescent="0.2">
      <c r="B284" s="14"/>
      <c r="C284" s="14"/>
      <c r="D284" s="14"/>
      <c r="E284" s="14"/>
      <c r="F284" s="14"/>
      <c r="G284" s="14"/>
      <c r="H284" s="14"/>
      <c r="I284" s="14"/>
      <c r="J284" s="14"/>
      <c r="K284" s="14"/>
      <c r="L284" s="14"/>
      <c r="M284" s="14"/>
      <c r="N284" s="14"/>
      <c r="O284" s="14"/>
    </row>
    <row r="285" spans="2:15" s="2" customFormat="1" x14ac:dyDescent="0.2">
      <c r="B285" s="14"/>
      <c r="C285" s="14"/>
      <c r="D285" s="14"/>
      <c r="E285" s="14"/>
      <c r="F285" s="14"/>
      <c r="G285" s="14"/>
      <c r="H285" s="14"/>
      <c r="I285" s="14"/>
      <c r="J285" s="14"/>
      <c r="K285" s="14"/>
      <c r="L285" s="14"/>
      <c r="M285" s="14"/>
      <c r="N285" s="14"/>
      <c r="O285" s="14"/>
    </row>
    <row r="286" spans="2:15" s="2" customFormat="1" x14ac:dyDescent="0.2">
      <c r="B286" s="14"/>
      <c r="C286" s="14"/>
      <c r="D286" s="14"/>
      <c r="E286" s="14"/>
      <c r="F286" s="14"/>
      <c r="G286" s="14"/>
      <c r="H286" s="14"/>
      <c r="I286" s="14"/>
      <c r="J286" s="14"/>
      <c r="K286" s="14"/>
      <c r="L286" s="14"/>
      <c r="M286" s="14"/>
      <c r="N286" s="14"/>
      <c r="O286" s="14"/>
    </row>
    <row r="287" spans="2:15" s="2" customFormat="1" x14ac:dyDescent="0.2">
      <c r="B287" s="14"/>
      <c r="C287" s="14"/>
      <c r="D287" s="14"/>
      <c r="E287" s="14"/>
      <c r="F287" s="14"/>
      <c r="G287" s="14"/>
      <c r="H287" s="14"/>
      <c r="I287" s="14"/>
      <c r="J287" s="14"/>
      <c r="K287" s="14"/>
      <c r="L287" s="14"/>
      <c r="M287" s="14"/>
      <c r="N287" s="14"/>
      <c r="O287" s="14"/>
    </row>
    <row r="288" spans="2:15" s="2" customFormat="1" x14ac:dyDescent="0.2">
      <c r="B288" s="14"/>
      <c r="C288" s="14"/>
      <c r="D288" s="14"/>
      <c r="E288" s="14"/>
      <c r="F288" s="14"/>
      <c r="G288" s="14"/>
      <c r="H288" s="14"/>
      <c r="I288" s="14"/>
      <c r="J288" s="14"/>
      <c r="K288" s="14"/>
      <c r="L288" s="14"/>
      <c r="M288" s="14"/>
      <c r="N288" s="14"/>
      <c r="O288" s="14"/>
    </row>
    <row r="289" spans="2:15" s="2" customFormat="1" x14ac:dyDescent="0.2">
      <c r="B289" s="14"/>
      <c r="C289" s="14"/>
      <c r="D289" s="14"/>
      <c r="E289" s="14"/>
      <c r="F289" s="14"/>
      <c r="G289" s="14"/>
      <c r="H289" s="14"/>
      <c r="I289" s="14"/>
      <c r="J289" s="14"/>
      <c r="K289" s="14"/>
      <c r="L289" s="14"/>
      <c r="M289" s="14"/>
      <c r="N289" s="14"/>
      <c r="O289" s="14"/>
    </row>
    <row r="290" spans="2:15" s="2" customFormat="1" x14ac:dyDescent="0.2">
      <c r="B290" s="14"/>
      <c r="C290" s="14"/>
      <c r="D290" s="14"/>
      <c r="E290" s="14"/>
      <c r="F290" s="14"/>
      <c r="G290" s="14"/>
      <c r="H290" s="14"/>
      <c r="I290" s="14"/>
      <c r="J290" s="14"/>
      <c r="K290" s="14"/>
      <c r="L290" s="14"/>
      <c r="M290" s="14"/>
      <c r="N290" s="14"/>
      <c r="O290" s="14"/>
    </row>
    <row r="291" spans="2:15" s="2" customFormat="1" x14ac:dyDescent="0.2">
      <c r="B291" s="14"/>
      <c r="C291" s="14"/>
      <c r="D291" s="14"/>
      <c r="E291" s="14"/>
      <c r="F291" s="14"/>
      <c r="G291" s="14"/>
      <c r="H291" s="14"/>
      <c r="I291" s="14"/>
      <c r="J291" s="14"/>
      <c r="K291" s="14"/>
      <c r="L291" s="14"/>
      <c r="M291" s="14"/>
      <c r="N291" s="14"/>
      <c r="O291" s="14"/>
    </row>
    <row r="292" spans="2:15" s="2" customFormat="1" x14ac:dyDescent="0.2">
      <c r="B292" s="14"/>
      <c r="C292" s="14"/>
      <c r="D292" s="14"/>
      <c r="E292" s="14"/>
      <c r="F292" s="14"/>
      <c r="G292" s="14"/>
      <c r="H292" s="14"/>
      <c r="I292" s="14"/>
      <c r="J292" s="14"/>
      <c r="K292" s="14"/>
      <c r="L292" s="14"/>
      <c r="M292" s="14"/>
      <c r="N292" s="14"/>
      <c r="O292" s="14"/>
    </row>
    <row r="293" spans="2:15" s="2" customFormat="1" x14ac:dyDescent="0.2">
      <c r="B293" s="14"/>
      <c r="C293" s="14"/>
      <c r="D293" s="14"/>
      <c r="E293" s="14"/>
      <c r="F293" s="14"/>
      <c r="G293" s="14"/>
      <c r="H293" s="14"/>
      <c r="I293" s="14"/>
      <c r="J293" s="14"/>
      <c r="K293" s="14"/>
      <c r="L293" s="14"/>
      <c r="M293" s="14"/>
      <c r="N293" s="14"/>
      <c r="O293" s="14"/>
    </row>
    <row r="294" spans="2:15" s="2" customFormat="1" x14ac:dyDescent="0.2">
      <c r="B294" s="14"/>
      <c r="C294" s="14"/>
      <c r="D294" s="14"/>
      <c r="E294" s="14"/>
      <c r="F294" s="14"/>
      <c r="G294" s="14"/>
      <c r="H294" s="14"/>
      <c r="I294" s="14"/>
      <c r="J294" s="14"/>
      <c r="K294" s="14"/>
      <c r="L294" s="14"/>
      <c r="M294" s="14"/>
      <c r="N294" s="14"/>
      <c r="O294" s="14"/>
    </row>
    <row r="295" spans="2:15" s="2" customFormat="1" x14ac:dyDescent="0.2">
      <c r="B295" s="14"/>
      <c r="C295" s="14"/>
      <c r="D295" s="14"/>
      <c r="E295" s="14"/>
      <c r="F295" s="14"/>
      <c r="G295" s="14"/>
      <c r="H295" s="14"/>
      <c r="I295" s="14"/>
      <c r="J295" s="14"/>
      <c r="K295" s="14"/>
      <c r="L295" s="14"/>
      <c r="M295" s="14"/>
      <c r="N295" s="14"/>
      <c r="O295" s="14"/>
    </row>
    <row r="296" spans="2:15" s="2" customFormat="1" x14ac:dyDescent="0.2">
      <c r="B296" s="14"/>
      <c r="C296" s="14"/>
      <c r="D296" s="14"/>
      <c r="E296" s="14"/>
      <c r="F296" s="14"/>
      <c r="G296" s="14"/>
      <c r="H296" s="14"/>
      <c r="I296" s="14"/>
      <c r="J296" s="14"/>
      <c r="K296" s="14"/>
      <c r="L296" s="14"/>
      <c r="M296" s="14"/>
      <c r="N296" s="14"/>
      <c r="O296" s="14"/>
    </row>
    <row r="297" spans="2:15" s="2" customFormat="1" x14ac:dyDescent="0.2">
      <c r="B297" s="14"/>
      <c r="C297" s="14"/>
      <c r="D297" s="14"/>
      <c r="E297" s="14"/>
      <c r="F297" s="14"/>
      <c r="G297" s="14"/>
      <c r="H297" s="14"/>
      <c r="I297" s="14"/>
      <c r="J297" s="14"/>
      <c r="K297" s="14"/>
      <c r="L297" s="14"/>
      <c r="M297" s="14"/>
      <c r="N297" s="14"/>
      <c r="O297" s="14"/>
    </row>
    <row r="298" spans="2:15" s="2" customFormat="1" x14ac:dyDescent="0.2">
      <c r="B298" s="14"/>
      <c r="C298" s="14"/>
      <c r="D298" s="14"/>
      <c r="E298" s="14"/>
      <c r="F298" s="14"/>
      <c r="G298" s="14"/>
      <c r="H298" s="14"/>
      <c r="I298" s="14"/>
      <c r="J298" s="14"/>
      <c r="K298" s="14"/>
      <c r="L298" s="14"/>
      <c r="M298" s="14"/>
      <c r="N298" s="14"/>
      <c r="O298" s="14"/>
    </row>
    <row r="299" spans="2:15" s="2" customFormat="1" x14ac:dyDescent="0.2">
      <c r="B299" s="14"/>
      <c r="C299" s="14"/>
      <c r="D299" s="14"/>
      <c r="E299" s="14"/>
      <c r="F299" s="14"/>
      <c r="G299" s="14"/>
      <c r="H299" s="14"/>
      <c r="I299" s="14"/>
      <c r="J299" s="14"/>
      <c r="K299" s="14"/>
      <c r="L299" s="14"/>
      <c r="M299" s="14"/>
      <c r="N299" s="14"/>
      <c r="O299" s="14"/>
    </row>
    <row r="300" spans="2:15" s="2" customFormat="1" x14ac:dyDescent="0.2">
      <c r="B300" s="14"/>
      <c r="C300" s="14"/>
      <c r="D300" s="14"/>
      <c r="E300" s="14"/>
      <c r="F300" s="14"/>
      <c r="G300" s="14"/>
      <c r="H300" s="14"/>
      <c r="I300" s="14"/>
      <c r="J300" s="14"/>
      <c r="K300" s="14"/>
      <c r="L300" s="14"/>
      <c r="M300" s="14"/>
      <c r="N300" s="14"/>
      <c r="O300" s="14"/>
    </row>
    <row r="301" spans="2:15" s="2" customFormat="1" x14ac:dyDescent="0.2">
      <c r="B301" s="14"/>
      <c r="C301" s="14"/>
      <c r="D301" s="14"/>
      <c r="E301" s="14"/>
      <c r="F301" s="14"/>
      <c r="G301" s="14"/>
      <c r="H301" s="14"/>
      <c r="I301" s="14"/>
      <c r="J301" s="14"/>
      <c r="K301" s="14"/>
      <c r="L301" s="14"/>
      <c r="M301" s="14"/>
      <c r="N301" s="14"/>
      <c r="O301" s="14"/>
    </row>
    <row r="302" spans="2:15" s="2" customFormat="1" x14ac:dyDescent="0.2">
      <c r="B302" s="14"/>
      <c r="C302" s="14"/>
      <c r="D302" s="14"/>
      <c r="E302" s="14"/>
      <c r="F302" s="14"/>
      <c r="G302" s="14"/>
      <c r="H302" s="14"/>
      <c r="I302" s="14"/>
      <c r="J302" s="14"/>
      <c r="K302" s="14"/>
      <c r="L302" s="14"/>
      <c r="M302" s="14"/>
      <c r="N302" s="14"/>
      <c r="O302" s="14"/>
    </row>
    <row r="303" spans="2:15" s="2" customFormat="1" x14ac:dyDescent="0.2">
      <c r="B303" s="14"/>
      <c r="C303" s="14"/>
      <c r="D303" s="14"/>
      <c r="E303" s="14"/>
      <c r="F303" s="14"/>
      <c r="G303" s="14"/>
      <c r="H303" s="14"/>
      <c r="I303" s="14"/>
      <c r="J303" s="14"/>
      <c r="K303" s="14"/>
      <c r="L303" s="14"/>
      <c r="M303" s="14"/>
      <c r="N303" s="14"/>
      <c r="O303" s="14"/>
    </row>
    <row r="304" spans="2:15" s="2" customFormat="1" x14ac:dyDescent="0.2">
      <c r="B304" s="14"/>
      <c r="C304" s="14"/>
      <c r="D304" s="14"/>
      <c r="E304" s="14"/>
      <c r="F304" s="14"/>
      <c r="G304" s="14"/>
      <c r="H304" s="14"/>
      <c r="I304" s="14"/>
      <c r="J304" s="14"/>
      <c r="K304" s="14"/>
      <c r="L304" s="14"/>
      <c r="M304" s="14"/>
      <c r="N304" s="14"/>
      <c r="O304" s="14"/>
    </row>
    <row r="305" spans="2:15" s="2" customFormat="1" x14ac:dyDescent="0.2">
      <c r="B305" s="14"/>
      <c r="C305" s="14"/>
      <c r="D305" s="14"/>
      <c r="E305" s="14"/>
      <c r="F305" s="14"/>
      <c r="G305" s="14"/>
      <c r="H305" s="14"/>
      <c r="I305" s="14"/>
      <c r="J305" s="14"/>
      <c r="K305" s="14"/>
      <c r="L305" s="14"/>
      <c r="M305" s="14"/>
      <c r="N305" s="14"/>
      <c r="O305" s="14"/>
    </row>
    <row r="306" spans="2:15" s="2" customFormat="1" x14ac:dyDescent="0.2">
      <c r="B306" s="14"/>
      <c r="C306" s="14"/>
      <c r="D306" s="14"/>
      <c r="E306" s="14"/>
      <c r="F306" s="14"/>
      <c r="G306" s="14"/>
      <c r="H306" s="14"/>
      <c r="I306" s="14"/>
      <c r="J306" s="14"/>
      <c r="K306" s="14"/>
      <c r="L306" s="14"/>
      <c r="M306" s="14"/>
      <c r="N306" s="14"/>
      <c r="O306" s="14"/>
    </row>
    <row r="307" spans="2:15" s="2" customFormat="1" x14ac:dyDescent="0.2">
      <c r="B307" s="14"/>
      <c r="C307" s="14"/>
      <c r="D307" s="14"/>
      <c r="E307" s="14"/>
      <c r="F307" s="14"/>
      <c r="G307" s="14"/>
      <c r="H307" s="14"/>
      <c r="I307" s="14"/>
      <c r="J307" s="14"/>
      <c r="K307" s="14"/>
      <c r="L307" s="14"/>
      <c r="M307" s="14"/>
      <c r="N307" s="14"/>
      <c r="O307" s="14"/>
    </row>
    <row r="308" spans="2:15" s="2" customFormat="1" x14ac:dyDescent="0.2">
      <c r="B308" s="14"/>
      <c r="C308" s="14"/>
      <c r="D308" s="14"/>
      <c r="E308" s="14"/>
      <c r="F308" s="14"/>
      <c r="G308" s="14"/>
      <c r="H308" s="14"/>
      <c r="I308" s="14"/>
      <c r="J308" s="14"/>
      <c r="K308" s="14"/>
      <c r="L308" s="14"/>
      <c r="M308" s="14"/>
      <c r="N308" s="14"/>
      <c r="O308" s="14"/>
    </row>
    <row r="309" spans="2:15" s="2" customFormat="1" x14ac:dyDescent="0.2">
      <c r="B309" s="14"/>
      <c r="C309" s="14"/>
      <c r="D309" s="14"/>
      <c r="E309" s="14"/>
      <c r="F309" s="14"/>
      <c r="G309" s="14"/>
      <c r="H309" s="14"/>
      <c r="I309" s="14"/>
      <c r="J309" s="14"/>
      <c r="K309" s="14"/>
      <c r="L309" s="14"/>
      <c r="M309" s="14"/>
      <c r="N309" s="14"/>
      <c r="O309" s="14"/>
    </row>
    <row r="310" spans="2:15" s="2" customFormat="1" x14ac:dyDescent="0.2">
      <c r="B310" s="14"/>
      <c r="C310" s="14"/>
      <c r="D310" s="14"/>
      <c r="E310" s="14"/>
      <c r="F310" s="14"/>
      <c r="G310" s="14"/>
      <c r="H310" s="14"/>
      <c r="I310" s="14"/>
      <c r="J310" s="14"/>
      <c r="K310" s="14"/>
      <c r="L310" s="14"/>
      <c r="M310" s="14"/>
      <c r="N310" s="14"/>
      <c r="O310" s="14"/>
    </row>
    <row r="311" spans="2:15" s="2" customFormat="1" x14ac:dyDescent="0.2">
      <c r="B311" s="14"/>
      <c r="C311" s="14"/>
      <c r="D311" s="14"/>
      <c r="E311" s="14"/>
      <c r="F311" s="14"/>
      <c r="G311" s="14"/>
      <c r="H311" s="14"/>
      <c r="I311" s="14"/>
      <c r="J311" s="14"/>
      <c r="K311" s="14"/>
      <c r="L311" s="14"/>
      <c r="M311" s="14"/>
      <c r="N311" s="14"/>
      <c r="O311" s="14"/>
    </row>
    <row r="312" spans="2:15" s="2" customFormat="1" x14ac:dyDescent="0.2">
      <c r="B312" s="14"/>
      <c r="C312" s="14"/>
      <c r="D312" s="14"/>
      <c r="E312" s="14"/>
      <c r="F312" s="14"/>
      <c r="G312" s="14"/>
      <c r="H312" s="14"/>
      <c r="I312" s="14"/>
      <c r="J312" s="14"/>
      <c r="K312" s="14"/>
      <c r="L312" s="14"/>
      <c r="M312" s="14"/>
      <c r="N312" s="14"/>
      <c r="O312" s="14"/>
    </row>
    <row r="313" spans="2:15" s="2" customFormat="1" x14ac:dyDescent="0.2">
      <c r="B313" s="14"/>
      <c r="C313" s="14"/>
      <c r="D313" s="14"/>
      <c r="E313" s="14"/>
      <c r="F313" s="14"/>
      <c r="G313" s="14"/>
      <c r="H313" s="14"/>
      <c r="I313" s="14"/>
      <c r="J313" s="14"/>
      <c r="K313" s="14"/>
      <c r="L313" s="14"/>
      <c r="M313" s="14"/>
      <c r="N313" s="14"/>
      <c r="O313" s="14"/>
    </row>
    <row r="314" spans="2:15" s="2" customFormat="1" x14ac:dyDescent="0.2">
      <c r="B314" s="14"/>
      <c r="C314" s="14"/>
      <c r="D314" s="14"/>
      <c r="E314" s="14"/>
      <c r="F314" s="14"/>
      <c r="G314" s="14"/>
      <c r="H314" s="14"/>
      <c r="I314" s="14"/>
      <c r="J314" s="14"/>
      <c r="K314" s="14"/>
      <c r="L314" s="14"/>
      <c r="M314" s="14"/>
      <c r="N314" s="14"/>
      <c r="O314" s="14"/>
    </row>
    <row r="315" spans="2:15" s="2" customFormat="1" x14ac:dyDescent="0.2">
      <c r="B315" s="14"/>
      <c r="C315" s="14"/>
      <c r="D315" s="14"/>
      <c r="E315" s="14"/>
      <c r="F315" s="14"/>
      <c r="G315" s="14"/>
      <c r="H315" s="14"/>
      <c r="I315" s="14"/>
      <c r="J315" s="14"/>
      <c r="K315" s="14"/>
      <c r="L315" s="14"/>
      <c r="M315" s="14"/>
      <c r="N315" s="14"/>
      <c r="O315" s="14"/>
    </row>
    <row r="316" spans="2:15" s="2" customFormat="1" x14ac:dyDescent="0.2">
      <c r="B316" s="14"/>
      <c r="C316" s="14"/>
      <c r="D316" s="14"/>
      <c r="E316" s="14"/>
      <c r="F316" s="14"/>
      <c r="G316" s="14"/>
      <c r="H316" s="14"/>
      <c r="I316" s="14"/>
      <c r="J316" s="14"/>
      <c r="K316" s="14"/>
      <c r="L316" s="14"/>
      <c r="M316" s="14"/>
      <c r="N316" s="14"/>
      <c r="O316" s="14"/>
    </row>
    <row r="317" spans="2:15" s="2" customFormat="1" x14ac:dyDescent="0.2">
      <c r="B317" s="14"/>
      <c r="C317" s="14"/>
      <c r="D317" s="14"/>
      <c r="E317" s="14"/>
      <c r="F317" s="14"/>
      <c r="G317" s="14"/>
      <c r="H317" s="14"/>
      <c r="I317" s="14"/>
      <c r="J317" s="14"/>
      <c r="K317" s="14"/>
      <c r="L317" s="14"/>
      <c r="M317" s="14"/>
      <c r="N317" s="14"/>
      <c r="O317" s="14"/>
    </row>
    <row r="318" spans="2:15" s="2" customFormat="1" x14ac:dyDescent="0.2">
      <c r="B318" s="14"/>
      <c r="C318" s="14"/>
      <c r="D318" s="14"/>
      <c r="E318" s="14"/>
      <c r="F318" s="14"/>
      <c r="G318" s="14"/>
      <c r="H318" s="14"/>
      <c r="I318" s="14"/>
      <c r="J318" s="14"/>
      <c r="K318" s="14"/>
      <c r="L318" s="14"/>
      <c r="M318" s="14"/>
      <c r="N318" s="14"/>
      <c r="O318" s="14"/>
    </row>
    <row r="319" spans="2:15" s="2" customFormat="1" x14ac:dyDescent="0.2">
      <c r="B319" s="14"/>
      <c r="C319" s="14"/>
      <c r="D319" s="14"/>
      <c r="E319" s="14"/>
      <c r="F319" s="14"/>
      <c r="G319" s="14"/>
      <c r="H319" s="14"/>
      <c r="I319" s="14"/>
      <c r="J319" s="14"/>
      <c r="K319" s="14"/>
      <c r="L319" s="14"/>
      <c r="M319" s="14"/>
      <c r="N319" s="14"/>
      <c r="O319" s="14"/>
    </row>
    <row r="320" spans="2:15" s="2" customFormat="1" x14ac:dyDescent="0.2">
      <c r="B320" s="14"/>
      <c r="C320" s="14"/>
      <c r="D320" s="14"/>
      <c r="E320" s="14"/>
      <c r="F320" s="14"/>
      <c r="G320" s="14"/>
      <c r="H320" s="14"/>
      <c r="I320" s="14"/>
      <c r="J320" s="14"/>
      <c r="K320" s="14"/>
      <c r="L320" s="14"/>
      <c r="M320" s="14"/>
      <c r="N320" s="14"/>
      <c r="O320" s="14"/>
    </row>
    <row r="321" spans="2:15" s="2" customFormat="1" x14ac:dyDescent="0.2">
      <c r="B321" s="14"/>
      <c r="C321" s="14"/>
      <c r="D321" s="14"/>
      <c r="E321" s="14"/>
      <c r="F321" s="14"/>
      <c r="G321" s="14"/>
      <c r="H321" s="14"/>
      <c r="I321" s="14"/>
      <c r="J321" s="14"/>
      <c r="K321" s="14"/>
      <c r="L321" s="14"/>
      <c r="M321" s="14"/>
      <c r="N321" s="14"/>
      <c r="O321" s="14"/>
    </row>
    <row r="322" spans="2:15" s="2" customFormat="1" x14ac:dyDescent="0.2">
      <c r="B322" s="14"/>
      <c r="C322" s="14"/>
      <c r="D322" s="14"/>
      <c r="E322" s="14"/>
      <c r="F322" s="14"/>
      <c r="G322" s="14"/>
      <c r="H322" s="14"/>
      <c r="I322" s="14"/>
      <c r="J322" s="14"/>
      <c r="K322" s="14"/>
      <c r="L322" s="14"/>
      <c r="M322" s="14"/>
      <c r="N322" s="14"/>
      <c r="O322" s="14"/>
    </row>
    <row r="323" spans="2:15" s="2" customFormat="1" x14ac:dyDescent="0.2">
      <c r="B323" s="14"/>
      <c r="C323" s="14"/>
      <c r="D323" s="14"/>
      <c r="E323" s="14"/>
      <c r="F323" s="14"/>
      <c r="G323" s="14"/>
      <c r="H323" s="14"/>
      <c r="I323" s="14"/>
      <c r="J323" s="14"/>
      <c r="K323" s="14"/>
      <c r="L323" s="14"/>
      <c r="M323" s="14"/>
      <c r="N323" s="14"/>
      <c r="O323" s="14"/>
    </row>
    <row r="324" spans="2:15" s="2" customFormat="1" x14ac:dyDescent="0.2">
      <c r="B324" s="14"/>
      <c r="C324" s="14"/>
      <c r="D324" s="14"/>
      <c r="E324" s="14"/>
      <c r="F324" s="14"/>
      <c r="G324" s="14"/>
      <c r="H324" s="14"/>
      <c r="I324" s="14"/>
      <c r="J324" s="14"/>
      <c r="K324" s="14"/>
      <c r="L324" s="14"/>
      <c r="M324" s="14"/>
      <c r="N324" s="14"/>
      <c r="O324" s="14"/>
    </row>
    <row r="325" spans="2:15" s="2" customFormat="1" x14ac:dyDescent="0.2">
      <c r="B325" s="14"/>
      <c r="C325" s="14"/>
      <c r="D325" s="14"/>
      <c r="E325" s="14"/>
      <c r="F325" s="14"/>
      <c r="G325" s="14"/>
      <c r="H325" s="14"/>
      <c r="I325" s="14"/>
      <c r="J325" s="14"/>
      <c r="K325" s="14"/>
      <c r="L325" s="14"/>
      <c r="M325" s="14"/>
      <c r="N325" s="14"/>
      <c r="O325" s="14"/>
    </row>
    <row r="326" spans="2:15" s="2" customFormat="1" x14ac:dyDescent="0.2">
      <c r="B326" s="14"/>
      <c r="C326" s="14"/>
      <c r="D326" s="14"/>
      <c r="E326" s="14"/>
      <c r="F326" s="14"/>
      <c r="G326" s="14"/>
      <c r="H326" s="14"/>
      <c r="I326" s="14"/>
      <c r="J326" s="14"/>
      <c r="K326" s="14"/>
      <c r="L326" s="14"/>
      <c r="M326" s="14"/>
      <c r="N326" s="14"/>
      <c r="O326" s="14"/>
    </row>
    <row r="327" spans="2:15" s="2" customFormat="1" x14ac:dyDescent="0.2">
      <c r="B327" s="14"/>
      <c r="C327" s="14"/>
      <c r="D327" s="14"/>
      <c r="E327" s="14"/>
      <c r="F327" s="14"/>
      <c r="G327" s="14"/>
      <c r="H327" s="14"/>
      <c r="I327" s="14"/>
      <c r="J327" s="14"/>
      <c r="K327" s="14"/>
      <c r="L327" s="14"/>
      <c r="M327" s="14"/>
      <c r="N327" s="14"/>
      <c r="O327" s="14"/>
    </row>
    <row r="328" spans="2:15" s="2" customFormat="1" x14ac:dyDescent="0.2">
      <c r="B328" s="14"/>
      <c r="C328" s="14"/>
      <c r="D328" s="14"/>
      <c r="E328" s="14"/>
      <c r="F328" s="14"/>
      <c r="G328" s="14"/>
      <c r="H328" s="14"/>
      <c r="I328" s="14"/>
      <c r="J328" s="14"/>
      <c r="K328" s="14"/>
      <c r="L328" s="14"/>
      <c r="M328" s="14"/>
      <c r="N328" s="14"/>
      <c r="O328" s="14"/>
    </row>
    <row r="329" spans="2:15" s="2" customFormat="1" x14ac:dyDescent="0.2">
      <c r="B329" s="14"/>
      <c r="C329" s="14"/>
      <c r="D329" s="14"/>
      <c r="E329" s="14"/>
      <c r="F329" s="14"/>
      <c r="G329" s="14"/>
      <c r="H329" s="14"/>
      <c r="I329" s="14"/>
      <c r="J329" s="14"/>
      <c r="K329" s="14"/>
      <c r="L329" s="14"/>
      <c r="M329" s="14"/>
      <c r="N329" s="14"/>
      <c r="O329" s="14"/>
    </row>
    <row r="330" spans="2:15" s="2" customFormat="1" x14ac:dyDescent="0.2">
      <c r="B330" s="14"/>
      <c r="C330" s="14"/>
      <c r="D330" s="14"/>
      <c r="E330" s="14"/>
      <c r="F330" s="14"/>
      <c r="G330" s="14"/>
      <c r="H330" s="14"/>
      <c r="I330" s="14"/>
      <c r="J330" s="14"/>
      <c r="K330" s="14"/>
      <c r="L330" s="14"/>
      <c r="M330" s="14"/>
      <c r="N330" s="14"/>
      <c r="O330" s="14"/>
    </row>
    <row r="331" spans="2:15" s="2" customFormat="1" x14ac:dyDescent="0.2">
      <c r="B331" s="14"/>
      <c r="C331" s="14"/>
      <c r="D331" s="14"/>
      <c r="E331" s="14"/>
      <c r="F331" s="14"/>
      <c r="G331" s="14"/>
      <c r="H331" s="14"/>
      <c r="I331" s="14"/>
      <c r="J331" s="14"/>
      <c r="K331" s="14"/>
      <c r="L331" s="14"/>
      <c r="M331" s="14"/>
      <c r="N331" s="14"/>
      <c r="O331" s="14"/>
    </row>
    <row r="332" spans="2:15" s="2" customFormat="1" x14ac:dyDescent="0.2">
      <c r="B332" s="14"/>
      <c r="C332" s="14"/>
      <c r="D332" s="14"/>
      <c r="E332" s="14"/>
      <c r="F332" s="14"/>
      <c r="G332" s="14"/>
      <c r="H332" s="14"/>
      <c r="I332" s="14"/>
      <c r="J332" s="14"/>
      <c r="K332" s="14"/>
      <c r="L332" s="14"/>
      <c r="M332" s="14"/>
      <c r="N332" s="14"/>
      <c r="O332" s="14"/>
    </row>
    <row r="333" spans="2:15" s="2" customFormat="1" x14ac:dyDescent="0.2">
      <c r="B333" s="14"/>
      <c r="C333" s="14"/>
      <c r="D333" s="14"/>
      <c r="E333" s="14"/>
      <c r="F333" s="14"/>
      <c r="G333" s="14"/>
      <c r="H333" s="14"/>
      <c r="I333" s="14"/>
      <c r="J333" s="14"/>
      <c r="K333" s="14"/>
      <c r="L333" s="14"/>
      <c r="M333" s="14"/>
      <c r="N333" s="14"/>
      <c r="O333" s="14"/>
    </row>
    <row r="334" spans="2:15" s="2" customFormat="1" x14ac:dyDescent="0.2">
      <c r="B334" s="14"/>
      <c r="C334" s="14"/>
      <c r="D334" s="14"/>
      <c r="E334" s="14"/>
      <c r="F334" s="14"/>
      <c r="G334" s="14"/>
      <c r="H334" s="14"/>
      <c r="I334" s="14"/>
      <c r="J334" s="14"/>
      <c r="K334" s="14"/>
      <c r="L334" s="14"/>
      <c r="M334" s="14"/>
      <c r="N334" s="14"/>
      <c r="O334" s="14"/>
    </row>
    <row r="335" spans="2:15" s="2" customFormat="1" x14ac:dyDescent="0.2">
      <c r="B335" s="14"/>
      <c r="C335" s="14"/>
      <c r="D335" s="14"/>
      <c r="E335" s="14"/>
      <c r="F335" s="14"/>
      <c r="G335" s="14"/>
      <c r="H335" s="14"/>
      <c r="I335" s="14"/>
      <c r="J335" s="14"/>
      <c r="K335" s="14"/>
      <c r="L335" s="14"/>
      <c r="M335" s="14"/>
      <c r="N335" s="14"/>
      <c r="O335" s="14"/>
    </row>
    <row r="336" spans="2:15" s="2" customFormat="1" x14ac:dyDescent="0.2">
      <c r="B336" s="14"/>
      <c r="C336" s="14"/>
      <c r="D336" s="14"/>
      <c r="E336" s="14"/>
      <c r="F336" s="14"/>
      <c r="G336" s="14"/>
      <c r="H336" s="14"/>
      <c r="I336" s="14"/>
      <c r="J336" s="14"/>
      <c r="K336" s="14"/>
      <c r="L336" s="14"/>
      <c r="M336" s="14"/>
      <c r="N336" s="14"/>
      <c r="O336" s="14"/>
    </row>
    <row r="337" spans="2:15" s="2" customFormat="1" x14ac:dyDescent="0.2">
      <c r="B337" s="14"/>
      <c r="C337" s="14"/>
      <c r="D337" s="14"/>
      <c r="E337" s="14"/>
      <c r="F337" s="14"/>
      <c r="G337" s="14"/>
      <c r="H337" s="14"/>
      <c r="I337" s="14"/>
      <c r="J337" s="14"/>
      <c r="K337" s="14"/>
      <c r="L337" s="14"/>
      <c r="M337" s="14"/>
      <c r="N337" s="14"/>
      <c r="O337" s="14"/>
    </row>
    <row r="338" spans="2:15" s="2" customFormat="1" x14ac:dyDescent="0.2">
      <c r="B338" s="14"/>
      <c r="C338" s="14"/>
      <c r="D338" s="14"/>
      <c r="E338" s="14"/>
      <c r="F338" s="14"/>
      <c r="G338" s="14"/>
      <c r="H338" s="14"/>
      <c r="I338" s="14"/>
      <c r="J338" s="14"/>
      <c r="K338" s="14"/>
      <c r="L338" s="14"/>
      <c r="M338" s="14"/>
      <c r="N338" s="14"/>
      <c r="O338" s="14"/>
    </row>
    <row r="339" spans="2:15" s="2" customFormat="1" x14ac:dyDescent="0.2">
      <c r="B339" s="14"/>
      <c r="C339" s="14"/>
      <c r="D339" s="14"/>
      <c r="E339" s="14"/>
      <c r="F339" s="14"/>
      <c r="G339" s="14"/>
      <c r="H339" s="14"/>
      <c r="I339" s="14"/>
      <c r="J339" s="14"/>
      <c r="K339" s="14"/>
      <c r="L339" s="14"/>
      <c r="M339" s="14"/>
      <c r="N339" s="14"/>
      <c r="O339" s="14"/>
    </row>
    <row r="340" spans="2:15" s="2" customFormat="1" x14ac:dyDescent="0.2">
      <c r="B340" s="14"/>
      <c r="C340" s="14"/>
      <c r="D340" s="14"/>
      <c r="E340" s="14"/>
      <c r="F340" s="14"/>
      <c r="G340" s="14"/>
      <c r="H340" s="14"/>
      <c r="I340" s="14"/>
      <c r="J340" s="14"/>
      <c r="K340" s="14"/>
      <c r="L340" s="14"/>
      <c r="M340" s="14"/>
      <c r="N340" s="14"/>
      <c r="O340" s="14"/>
    </row>
    <row r="341" spans="2:15" s="2" customFormat="1" x14ac:dyDescent="0.2">
      <c r="B341" s="14"/>
      <c r="C341" s="14"/>
      <c r="D341" s="14"/>
      <c r="E341" s="14"/>
      <c r="F341" s="14"/>
      <c r="G341" s="14"/>
      <c r="H341" s="14"/>
      <c r="I341" s="14"/>
      <c r="J341" s="14"/>
      <c r="K341" s="14"/>
      <c r="L341" s="14"/>
      <c r="M341" s="14"/>
      <c r="N341" s="14"/>
      <c r="O341" s="14"/>
    </row>
    <row r="342" spans="2:15" s="2" customFormat="1" x14ac:dyDescent="0.2">
      <c r="B342" s="14"/>
      <c r="C342" s="14"/>
      <c r="D342" s="14"/>
      <c r="E342" s="14"/>
      <c r="F342" s="14"/>
      <c r="G342" s="14"/>
      <c r="H342" s="14"/>
      <c r="I342" s="14"/>
      <c r="J342" s="14"/>
      <c r="K342" s="14"/>
      <c r="L342" s="14"/>
      <c r="M342" s="14"/>
      <c r="N342" s="14"/>
      <c r="O342" s="14"/>
    </row>
    <row r="343" spans="2:15" s="2" customFormat="1" x14ac:dyDescent="0.2">
      <c r="B343" s="14"/>
      <c r="C343" s="14"/>
      <c r="D343" s="14"/>
      <c r="E343" s="14"/>
      <c r="F343" s="14"/>
      <c r="G343" s="14"/>
      <c r="H343" s="14"/>
      <c r="I343" s="14"/>
      <c r="J343" s="14"/>
      <c r="K343" s="14"/>
      <c r="L343" s="14"/>
      <c r="M343" s="14"/>
      <c r="N343" s="14"/>
      <c r="O343" s="14"/>
    </row>
    <row r="344" spans="2:15" s="2" customFormat="1" x14ac:dyDescent="0.2">
      <c r="B344" s="14"/>
      <c r="C344" s="14"/>
      <c r="D344" s="14"/>
      <c r="E344" s="14"/>
      <c r="F344" s="14"/>
      <c r="G344" s="14"/>
      <c r="H344" s="14"/>
      <c r="I344" s="14"/>
      <c r="J344" s="14"/>
      <c r="K344" s="14"/>
      <c r="L344" s="14"/>
      <c r="M344" s="14"/>
      <c r="N344" s="14"/>
      <c r="O344" s="14"/>
    </row>
    <row r="345" spans="2:15" s="2" customFormat="1" x14ac:dyDescent="0.2">
      <c r="B345" s="14"/>
      <c r="C345" s="14"/>
      <c r="D345" s="14"/>
      <c r="E345" s="14"/>
      <c r="F345" s="14"/>
      <c r="G345" s="14"/>
      <c r="H345" s="14"/>
      <c r="I345" s="14"/>
      <c r="J345" s="14"/>
      <c r="K345" s="14"/>
      <c r="L345" s="14"/>
      <c r="M345" s="14"/>
      <c r="N345" s="14"/>
      <c r="O345" s="14"/>
    </row>
    <row r="346" spans="2:15" s="2" customFormat="1" x14ac:dyDescent="0.2">
      <c r="B346" s="14"/>
      <c r="C346" s="14"/>
      <c r="D346" s="14"/>
      <c r="E346" s="14"/>
      <c r="F346" s="14"/>
      <c r="G346" s="14"/>
      <c r="H346" s="14"/>
      <c r="I346" s="14"/>
      <c r="J346" s="14"/>
      <c r="K346" s="14"/>
      <c r="L346" s="14"/>
      <c r="M346" s="14"/>
      <c r="N346" s="14"/>
      <c r="O346" s="14"/>
    </row>
    <row r="347" spans="2:15" s="2" customFormat="1" x14ac:dyDescent="0.2">
      <c r="B347" s="14"/>
      <c r="C347" s="14"/>
      <c r="D347" s="14"/>
      <c r="E347" s="14"/>
      <c r="F347" s="14"/>
      <c r="G347" s="14"/>
      <c r="H347" s="14"/>
      <c r="I347" s="14"/>
      <c r="J347" s="14"/>
      <c r="K347" s="14"/>
      <c r="L347" s="14"/>
      <c r="M347" s="14"/>
      <c r="N347" s="14"/>
      <c r="O347" s="14"/>
    </row>
    <row r="348" spans="2:15" s="2" customFormat="1" x14ac:dyDescent="0.2">
      <c r="B348" s="14"/>
      <c r="C348" s="14"/>
      <c r="D348" s="14"/>
      <c r="E348" s="14"/>
      <c r="F348" s="14"/>
      <c r="G348" s="14"/>
      <c r="H348" s="14"/>
      <c r="I348" s="14"/>
      <c r="J348" s="14"/>
      <c r="K348" s="14"/>
      <c r="L348" s="14"/>
      <c r="M348" s="14"/>
      <c r="N348" s="14"/>
      <c r="O348" s="14"/>
    </row>
    <row r="349" spans="2:15" s="2" customFormat="1" x14ac:dyDescent="0.2">
      <c r="B349" s="14"/>
      <c r="C349" s="14"/>
      <c r="D349" s="14"/>
      <c r="E349" s="14"/>
      <c r="F349" s="14"/>
      <c r="G349" s="14"/>
      <c r="H349" s="14"/>
      <c r="I349" s="14"/>
      <c r="J349" s="14"/>
      <c r="K349" s="14"/>
      <c r="L349" s="14"/>
      <c r="M349" s="14"/>
      <c r="N349" s="14"/>
      <c r="O349" s="14"/>
    </row>
    <row r="350" spans="2:15" s="2" customFormat="1" x14ac:dyDescent="0.2">
      <c r="B350" s="14"/>
      <c r="C350" s="14"/>
      <c r="D350" s="14"/>
      <c r="E350" s="14"/>
      <c r="F350" s="14"/>
      <c r="G350" s="14"/>
      <c r="H350" s="14"/>
      <c r="I350" s="14"/>
      <c r="J350" s="14"/>
      <c r="K350" s="14"/>
      <c r="L350" s="14"/>
      <c r="M350" s="14"/>
      <c r="N350" s="14"/>
      <c r="O350" s="14"/>
    </row>
    <row r="351" spans="2:15" s="2" customFormat="1" x14ac:dyDescent="0.2">
      <c r="B351" s="14"/>
      <c r="C351" s="14"/>
      <c r="D351" s="14"/>
      <c r="E351" s="14"/>
      <c r="F351" s="14"/>
      <c r="G351" s="14"/>
      <c r="H351" s="14"/>
      <c r="I351" s="14"/>
      <c r="J351" s="14"/>
      <c r="K351" s="14"/>
      <c r="L351" s="14"/>
      <c r="M351" s="14"/>
      <c r="N351" s="14"/>
      <c r="O351" s="14"/>
    </row>
    <row r="352" spans="2:15" s="2" customFormat="1" x14ac:dyDescent="0.2">
      <c r="B352" s="14"/>
      <c r="C352" s="14"/>
      <c r="D352" s="14"/>
      <c r="E352" s="14"/>
      <c r="F352" s="14"/>
      <c r="G352" s="14"/>
      <c r="H352" s="14"/>
      <c r="I352" s="14"/>
      <c r="J352" s="14"/>
      <c r="K352" s="14"/>
      <c r="L352" s="14"/>
      <c r="M352" s="14"/>
      <c r="N352" s="14"/>
      <c r="O352" s="14"/>
    </row>
    <row r="353" spans="2:15" s="2" customFormat="1" x14ac:dyDescent="0.2">
      <c r="B353" s="14"/>
      <c r="C353" s="14"/>
      <c r="D353" s="14"/>
      <c r="E353" s="14"/>
      <c r="F353" s="14"/>
      <c r="G353" s="14"/>
      <c r="H353" s="14"/>
      <c r="I353" s="14"/>
      <c r="J353" s="14"/>
      <c r="K353" s="14"/>
      <c r="L353" s="14"/>
      <c r="M353" s="14"/>
      <c r="N353" s="14"/>
      <c r="O353" s="14"/>
    </row>
    <row r="354" spans="2:15" s="2" customFormat="1" x14ac:dyDescent="0.2">
      <c r="B354" s="14"/>
      <c r="C354" s="14"/>
      <c r="D354" s="14"/>
      <c r="E354" s="14"/>
      <c r="F354" s="14"/>
      <c r="G354" s="14"/>
      <c r="H354" s="14"/>
      <c r="I354" s="14"/>
      <c r="J354" s="14"/>
      <c r="K354" s="14"/>
      <c r="L354" s="14"/>
      <c r="M354" s="14"/>
      <c r="N354" s="14"/>
      <c r="O354" s="14"/>
    </row>
    <row r="355" spans="2:15" s="2" customFormat="1" x14ac:dyDescent="0.2">
      <c r="B355" s="14"/>
      <c r="C355" s="14"/>
      <c r="D355" s="14"/>
      <c r="E355" s="14"/>
      <c r="F355" s="14"/>
      <c r="G355" s="14"/>
      <c r="H355" s="14"/>
      <c r="I355" s="14"/>
      <c r="J355" s="14"/>
      <c r="K355" s="14"/>
      <c r="L355" s="14"/>
      <c r="M355" s="14"/>
      <c r="N355" s="14"/>
      <c r="O355" s="14"/>
    </row>
    <row r="356" spans="2:15" s="2" customFormat="1" x14ac:dyDescent="0.2">
      <c r="B356" s="14"/>
      <c r="C356" s="14"/>
      <c r="D356" s="14"/>
      <c r="E356" s="14"/>
      <c r="F356" s="14"/>
      <c r="G356" s="14"/>
      <c r="H356" s="14"/>
      <c r="I356" s="14"/>
      <c r="J356" s="14"/>
      <c r="K356" s="14"/>
      <c r="L356" s="14"/>
      <c r="M356" s="14"/>
      <c r="N356" s="14"/>
      <c r="O356" s="14"/>
    </row>
    <row r="357" spans="2:15" s="2" customFormat="1" x14ac:dyDescent="0.2">
      <c r="B357" s="14"/>
      <c r="C357" s="14"/>
      <c r="D357" s="14"/>
      <c r="E357" s="14"/>
      <c r="F357" s="14"/>
      <c r="G357" s="14"/>
      <c r="H357" s="14"/>
      <c r="I357" s="14"/>
      <c r="J357" s="14"/>
      <c r="K357" s="14"/>
      <c r="L357" s="14"/>
      <c r="M357" s="14"/>
      <c r="N357" s="14"/>
      <c r="O357" s="14"/>
    </row>
    <row r="358" spans="2:15" s="2" customFormat="1" x14ac:dyDescent="0.2">
      <c r="B358" s="14"/>
      <c r="C358" s="14"/>
      <c r="D358" s="14"/>
      <c r="E358" s="14"/>
      <c r="F358" s="14"/>
      <c r="G358" s="14"/>
      <c r="H358" s="14"/>
      <c r="I358" s="14"/>
      <c r="J358" s="14"/>
      <c r="K358" s="14"/>
      <c r="L358" s="14"/>
      <c r="M358" s="14"/>
      <c r="N358" s="14"/>
      <c r="O358" s="14"/>
    </row>
    <row r="359" spans="2:15" s="2" customFormat="1" x14ac:dyDescent="0.2">
      <c r="B359" s="14"/>
      <c r="C359" s="14"/>
      <c r="D359" s="14"/>
      <c r="E359" s="14"/>
      <c r="F359" s="14"/>
      <c r="G359" s="14"/>
      <c r="H359" s="14"/>
      <c r="I359" s="14"/>
      <c r="J359" s="14"/>
      <c r="K359" s="14"/>
      <c r="L359" s="14"/>
      <c r="M359" s="14"/>
      <c r="N359" s="14"/>
      <c r="O359" s="14"/>
    </row>
    <row r="360" spans="2:15" s="2" customFormat="1" x14ac:dyDescent="0.2">
      <c r="B360" s="14"/>
      <c r="C360" s="14"/>
      <c r="D360" s="14"/>
      <c r="E360" s="14"/>
      <c r="F360" s="14"/>
      <c r="G360" s="14"/>
      <c r="H360" s="14"/>
      <c r="I360" s="14"/>
      <c r="J360" s="14"/>
      <c r="K360" s="14"/>
      <c r="L360" s="14"/>
      <c r="M360" s="14"/>
      <c r="N360" s="14"/>
      <c r="O360" s="14"/>
    </row>
    <row r="361" spans="2:15" s="2" customFormat="1" x14ac:dyDescent="0.2">
      <c r="B361" s="14"/>
      <c r="C361" s="14"/>
      <c r="D361" s="14"/>
      <c r="E361" s="14"/>
      <c r="F361" s="14"/>
      <c r="G361" s="14"/>
      <c r="H361" s="14"/>
      <c r="I361" s="14"/>
      <c r="J361" s="14"/>
      <c r="K361" s="14"/>
      <c r="L361" s="14"/>
      <c r="M361" s="14"/>
      <c r="N361" s="14"/>
      <c r="O361" s="14"/>
    </row>
    <row r="362" spans="2:15" s="2" customFormat="1" x14ac:dyDescent="0.2">
      <c r="B362" s="14"/>
      <c r="C362" s="14"/>
      <c r="D362" s="14"/>
      <c r="E362" s="14"/>
      <c r="F362" s="14"/>
      <c r="G362" s="14"/>
      <c r="H362" s="14"/>
      <c r="I362" s="14"/>
      <c r="J362" s="14"/>
      <c r="K362" s="14"/>
      <c r="L362" s="14"/>
      <c r="M362" s="14"/>
      <c r="N362" s="14"/>
      <c r="O362" s="14"/>
    </row>
    <row r="363" spans="2:15" s="2" customFormat="1" x14ac:dyDescent="0.2">
      <c r="B363" s="14"/>
      <c r="C363" s="14"/>
      <c r="D363" s="14"/>
      <c r="E363" s="14"/>
      <c r="F363" s="14"/>
      <c r="G363" s="14"/>
      <c r="H363" s="14"/>
      <c r="I363" s="14"/>
      <c r="J363" s="14"/>
      <c r="K363" s="14"/>
      <c r="L363" s="14"/>
      <c r="M363" s="14"/>
      <c r="N363" s="14"/>
      <c r="O363" s="14"/>
    </row>
    <row r="364" spans="2:15" s="2" customFormat="1" x14ac:dyDescent="0.2">
      <c r="B364" s="14"/>
      <c r="C364" s="14"/>
      <c r="D364" s="14"/>
      <c r="E364" s="14"/>
      <c r="F364" s="14"/>
      <c r="G364" s="14"/>
      <c r="H364" s="14"/>
      <c r="I364" s="14"/>
      <c r="J364" s="14"/>
      <c r="K364" s="14"/>
      <c r="L364" s="14"/>
      <c r="M364" s="14"/>
      <c r="N364" s="14"/>
      <c r="O364" s="14"/>
    </row>
    <row r="365" spans="2:15" s="2" customFormat="1" x14ac:dyDescent="0.2">
      <c r="B365" s="14"/>
      <c r="C365" s="14"/>
      <c r="D365" s="14"/>
      <c r="E365" s="14"/>
      <c r="F365" s="14"/>
      <c r="G365" s="14"/>
      <c r="H365" s="14"/>
      <c r="I365" s="14"/>
      <c r="J365" s="14"/>
      <c r="K365" s="14"/>
      <c r="L365" s="14"/>
      <c r="M365" s="14"/>
      <c r="N365" s="14"/>
      <c r="O365" s="14"/>
    </row>
    <row r="366" spans="2:15" s="2" customFormat="1" x14ac:dyDescent="0.2">
      <c r="B366" s="14"/>
      <c r="C366" s="14"/>
      <c r="D366" s="14"/>
      <c r="E366" s="14"/>
      <c r="F366" s="14"/>
      <c r="G366" s="14"/>
      <c r="H366" s="14"/>
      <c r="I366" s="14"/>
      <c r="J366" s="14"/>
      <c r="K366" s="14"/>
      <c r="L366" s="14"/>
      <c r="M366" s="14"/>
      <c r="N366" s="14"/>
      <c r="O366" s="14"/>
    </row>
    <row r="367" spans="2:15" s="2" customFormat="1" x14ac:dyDescent="0.2">
      <c r="B367" s="14"/>
      <c r="C367" s="14"/>
      <c r="D367" s="14"/>
      <c r="E367" s="14"/>
      <c r="F367" s="14"/>
      <c r="G367" s="14"/>
      <c r="H367" s="14"/>
      <c r="I367" s="14"/>
      <c r="J367" s="14"/>
      <c r="K367" s="14"/>
      <c r="L367" s="14"/>
      <c r="M367" s="14"/>
      <c r="N367" s="14"/>
      <c r="O367" s="14"/>
    </row>
    <row r="368" spans="2:15" s="2" customFormat="1" x14ac:dyDescent="0.2">
      <c r="B368" s="14"/>
      <c r="C368" s="14"/>
      <c r="D368" s="14"/>
      <c r="E368" s="14"/>
      <c r="F368" s="14"/>
      <c r="G368" s="14"/>
      <c r="H368" s="14"/>
      <c r="I368" s="14"/>
      <c r="J368" s="14"/>
      <c r="K368" s="14"/>
      <c r="L368" s="14"/>
      <c r="M368" s="14"/>
      <c r="N368" s="14"/>
      <c r="O368" s="14"/>
    </row>
    <row r="369" spans="2:15" s="2" customFormat="1" x14ac:dyDescent="0.2">
      <c r="B369" s="14"/>
      <c r="C369" s="14"/>
      <c r="D369" s="14"/>
      <c r="E369" s="14"/>
      <c r="F369" s="14"/>
      <c r="G369" s="14"/>
      <c r="H369" s="14"/>
      <c r="I369" s="14"/>
      <c r="J369" s="14"/>
      <c r="K369" s="14"/>
      <c r="L369" s="14"/>
      <c r="M369" s="14"/>
      <c r="N369" s="14"/>
      <c r="O369" s="14"/>
    </row>
    <row r="370" spans="2:15" s="2" customFormat="1" x14ac:dyDescent="0.2">
      <c r="B370" s="14"/>
      <c r="C370" s="14"/>
      <c r="D370" s="14"/>
      <c r="E370" s="14"/>
      <c r="F370" s="14"/>
      <c r="G370" s="14"/>
      <c r="H370" s="14"/>
      <c r="I370" s="14"/>
      <c r="J370" s="14"/>
      <c r="K370" s="14"/>
      <c r="L370" s="14"/>
      <c r="M370" s="14"/>
      <c r="N370" s="14"/>
      <c r="O370" s="14"/>
    </row>
    <row r="371" spans="2:15" s="2" customFormat="1" x14ac:dyDescent="0.2">
      <c r="B371" s="14"/>
      <c r="C371" s="14"/>
      <c r="D371" s="14"/>
      <c r="E371" s="14"/>
      <c r="F371" s="14"/>
      <c r="G371" s="14"/>
      <c r="H371" s="14"/>
      <c r="I371" s="14"/>
      <c r="J371" s="14"/>
      <c r="K371" s="14"/>
      <c r="L371" s="14"/>
      <c r="M371" s="14"/>
      <c r="N371" s="14"/>
      <c r="O371" s="14"/>
    </row>
    <row r="372" spans="2:15" s="2" customFormat="1" x14ac:dyDescent="0.2">
      <c r="B372" s="14"/>
      <c r="C372" s="14"/>
      <c r="D372" s="14"/>
      <c r="E372" s="14"/>
      <c r="F372" s="14"/>
      <c r="G372" s="14"/>
      <c r="H372" s="14"/>
      <c r="I372" s="14"/>
      <c r="J372" s="14"/>
      <c r="K372" s="14"/>
      <c r="L372" s="14"/>
      <c r="M372" s="14"/>
      <c r="N372" s="14"/>
      <c r="O372" s="14"/>
    </row>
    <row r="373" spans="2:15" s="2" customFormat="1" x14ac:dyDescent="0.2">
      <c r="B373" s="14"/>
      <c r="C373" s="14"/>
      <c r="D373" s="14"/>
      <c r="E373" s="14"/>
      <c r="F373" s="14"/>
      <c r="G373" s="14"/>
      <c r="H373" s="14"/>
      <c r="I373" s="14"/>
      <c r="J373" s="14"/>
      <c r="K373" s="14"/>
      <c r="L373" s="14"/>
      <c r="M373" s="14"/>
      <c r="N373" s="14"/>
      <c r="O373" s="14"/>
    </row>
    <row r="374" spans="2:15" s="2" customFormat="1" x14ac:dyDescent="0.2">
      <c r="B374" s="14"/>
      <c r="C374" s="14"/>
      <c r="D374" s="14"/>
      <c r="E374" s="14"/>
      <c r="F374" s="14"/>
      <c r="G374" s="14"/>
      <c r="H374" s="14"/>
      <c r="I374" s="14"/>
      <c r="J374" s="14"/>
      <c r="K374" s="14"/>
      <c r="L374" s="14"/>
      <c r="M374" s="14"/>
      <c r="N374" s="14"/>
      <c r="O374" s="14"/>
    </row>
    <row r="375" spans="2:15" s="2" customFormat="1" x14ac:dyDescent="0.2">
      <c r="B375" s="14"/>
      <c r="C375" s="14"/>
      <c r="D375" s="14"/>
      <c r="E375" s="14"/>
      <c r="F375" s="14"/>
      <c r="G375" s="14"/>
      <c r="H375" s="14"/>
      <c r="I375" s="14"/>
      <c r="J375" s="14"/>
      <c r="K375" s="14"/>
      <c r="L375" s="14"/>
      <c r="M375" s="14"/>
      <c r="N375" s="14"/>
      <c r="O375" s="14"/>
    </row>
    <row r="376" spans="2:15" s="2" customFormat="1" x14ac:dyDescent="0.2">
      <c r="B376" s="14"/>
      <c r="C376" s="14"/>
      <c r="D376" s="14"/>
      <c r="E376" s="14"/>
      <c r="F376" s="14"/>
      <c r="G376" s="14"/>
      <c r="H376" s="14"/>
      <c r="I376" s="14"/>
      <c r="J376" s="14"/>
      <c r="K376" s="14"/>
      <c r="L376" s="14"/>
      <c r="M376" s="14"/>
      <c r="N376" s="14"/>
      <c r="O376" s="14"/>
    </row>
    <row r="377" spans="2:15" s="2" customFormat="1" x14ac:dyDescent="0.2">
      <c r="B377" s="14"/>
      <c r="C377" s="14"/>
      <c r="D377" s="14"/>
      <c r="E377" s="14"/>
      <c r="F377" s="14"/>
      <c r="G377" s="14"/>
      <c r="H377" s="14"/>
      <c r="I377" s="14"/>
      <c r="J377" s="14"/>
      <c r="K377" s="14"/>
      <c r="L377" s="14"/>
      <c r="M377" s="14"/>
      <c r="N377" s="14"/>
      <c r="O377" s="14"/>
    </row>
    <row r="378" spans="2:15" s="2" customFormat="1" x14ac:dyDescent="0.2">
      <c r="B378" s="14"/>
      <c r="C378" s="14"/>
      <c r="D378" s="14"/>
      <c r="E378" s="14"/>
      <c r="F378" s="14"/>
      <c r="G378" s="14"/>
      <c r="H378" s="14"/>
      <c r="I378" s="14"/>
      <c r="J378" s="14"/>
      <c r="K378" s="14"/>
      <c r="L378" s="14"/>
      <c r="M378" s="14"/>
      <c r="N378" s="14"/>
      <c r="O378" s="14"/>
    </row>
    <row r="379" spans="2:15" s="2" customFormat="1" x14ac:dyDescent="0.2">
      <c r="B379" s="14"/>
      <c r="C379" s="14"/>
      <c r="D379" s="14"/>
      <c r="E379" s="14"/>
      <c r="F379" s="14"/>
      <c r="G379" s="14"/>
      <c r="H379" s="14"/>
      <c r="I379" s="14"/>
      <c r="J379" s="14"/>
      <c r="K379" s="14"/>
      <c r="L379" s="14"/>
      <c r="M379" s="14"/>
      <c r="N379" s="14"/>
      <c r="O379" s="14"/>
    </row>
    <row r="380" spans="2:15" s="2" customFormat="1" x14ac:dyDescent="0.2">
      <c r="B380" s="14"/>
      <c r="C380" s="14"/>
      <c r="D380" s="14"/>
      <c r="E380" s="14"/>
      <c r="F380" s="14"/>
      <c r="G380" s="14"/>
      <c r="H380" s="14"/>
      <c r="I380" s="14"/>
      <c r="J380" s="14"/>
      <c r="K380" s="14"/>
      <c r="L380" s="14"/>
      <c r="M380" s="14"/>
      <c r="N380" s="14"/>
      <c r="O380" s="14"/>
    </row>
    <row r="381" spans="2:15" s="2" customFormat="1" x14ac:dyDescent="0.2">
      <c r="B381" s="14"/>
      <c r="C381" s="14"/>
      <c r="D381" s="14"/>
      <c r="E381" s="14"/>
      <c r="F381" s="14"/>
      <c r="G381" s="14"/>
      <c r="H381" s="14"/>
      <c r="I381" s="14"/>
      <c r="J381" s="14"/>
      <c r="K381" s="14"/>
      <c r="L381" s="14"/>
      <c r="M381" s="14"/>
      <c r="N381" s="14"/>
      <c r="O381" s="14"/>
    </row>
    <row r="382" spans="2:15" s="2" customFormat="1" x14ac:dyDescent="0.2">
      <c r="B382" s="14"/>
      <c r="C382" s="14"/>
      <c r="D382" s="14"/>
      <c r="E382" s="14"/>
      <c r="F382" s="14"/>
      <c r="G382" s="14"/>
      <c r="H382" s="14"/>
      <c r="I382" s="14"/>
      <c r="J382" s="14"/>
      <c r="K382" s="14"/>
      <c r="L382" s="14"/>
      <c r="M382" s="14"/>
      <c r="N382" s="14"/>
      <c r="O382" s="14"/>
    </row>
    <row r="383" spans="2:15" s="2" customFormat="1" x14ac:dyDescent="0.2">
      <c r="B383" s="14"/>
      <c r="C383" s="14"/>
      <c r="D383" s="14"/>
      <c r="E383" s="14"/>
      <c r="F383" s="14"/>
      <c r="G383" s="14"/>
      <c r="H383" s="14"/>
      <c r="I383" s="14"/>
      <c r="J383" s="14"/>
      <c r="K383" s="14"/>
      <c r="L383" s="14"/>
      <c r="M383" s="14"/>
      <c r="N383" s="14"/>
      <c r="O383" s="14"/>
    </row>
    <row r="384" spans="2:15" s="2" customFormat="1" x14ac:dyDescent="0.2">
      <c r="B384" s="14"/>
      <c r="C384" s="14"/>
      <c r="D384" s="14"/>
      <c r="E384" s="14"/>
      <c r="F384" s="14"/>
      <c r="G384" s="14"/>
      <c r="H384" s="14"/>
      <c r="I384" s="14"/>
      <c r="J384" s="14"/>
      <c r="K384" s="14"/>
      <c r="L384" s="14"/>
      <c r="M384" s="14"/>
      <c r="N384" s="14"/>
      <c r="O384" s="14"/>
    </row>
    <row r="385" spans="2:15" s="2" customFormat="1" x14ac:dyDescent="0.2">
      <c r="B385" s="14"/>
      <c r="C385" s="14"/>
      <c r="D385" s="14"/>
      <c r="E385" s="14"/>
      <c r="F385" s="14"/>
      <c r="G385" s="14"/>
      <c r="H385" s="14"/>
      <c r="I385" s="14"/>
      <c r="J385" s="14"/>
      <c r="K385" s="14"/>
      <c r="L385" s="14"/>
      <c r="M385" s="14"/>
      <c r="N385" s="14"/>
      <c r="O385" s="14"/>
    </row>
    <row r="386" spans="2:15" s="2" customFormat="1" x14ac:dyDescent="0.2">
      <c r="B386" s="14"/>
      <c r="C386" s="14"/>
      <c r="D386" s="14"/>
      <c r="E386" s="14"/>
      <c r="F386" s="14"/>
      <c r="G386" s="14"/>
      <c r="H386" s="14"/>
      <c r="I386" s="14"/>
      <c r="J386" s="14"/>
      <c r="K386" s="14"/>
      <c r="L386" s="14"/>
      <c r="M386" s="14"/>
      <c r="N386" s="14"/>
      <c r="O386" s="14"/>
    </row>
    <row r="387" spans="2:15" s="2" customFormat="1" x14ac:dyDescent="0.2">
      <c r="B387" s="14"/>
      <c r="C387" s="14"/>
      <c r="D387" s="14"/>
      <c r="E387" s="14"/>
      <c r="F387" s="14"/>
      <c r="G387" s="14"/>
      <c r="H387" s="14"/>
      <c r="I387" s="14"/>
      <c r="J387" s="14"/>
      <c r="K387" s="14"/>
      <c r="L387" s="14"/>
      <c r="M387" s="14"/>
      <c r="N387" s="14"/>
      <c r="O387" s="14"/>
    </row>
    <row r="388" spans="2:15" s="2" customFormat="1" x14ac:dyDescent="0.2">
      <c r="B388" s="14"/>
      <c r="C388" s="14"/>
      <c r="D388" s="14"/>
      <c r="E388" s="14"/>
      <c r="F388" s="14"/>
      <c r="G388" s="14"/>
      <c r="H388" s="14"/>
      <c r="I388" s="14"/>
      <c r="J388" s="14"/>
      <c r="K388" s="14"/>
      <c r="L388" s="14"/>
      <c r="M388" s="14"/>
      <c r="N388" s="14"/>
      <c r="O388" s="14"/>
    </row>
    <row r="389" spans="2:15" s="2" customFormat="1" x14ac:dyDescent="0.2">
      <c r="B389" s="14"/>
      <c r="C389" s="14"/>
      <c r="D389" s="14"/>
      <c r="E389" s="14"/>
      <c r="F389" s="14"/>
      <c r="G389" s="14"/>
      <c r="H389" s="14"/>
      <c r="I389" s="14"/>
      <c r="J389" s="14"/>
      <c r="K389" s="14"/>
      <c r="L389" s="14"/>
      <c r="M389" s="14"/>
      <c r="N389" s="14"/>
      <c r="O389" s="14"/>
    </row>
    <row r="390" spans="2:15" s="2" customFormat="1" x14ac:dyDescent="0.2">
      <c r="B390" s="14"/>
      <c r="C390" s="14"/>
      <c r="D390" s="14"/>
      <c r="E390" s="14"/>
      <c r="F390" s="14"/>
      <c r="G390" s="14"/>
      <c r="H390" s="14"/>
      <c r="I390" s="14"/>
      <c r="J390" s="14"/>
      <c r="K390" s="14"/>
      <c r="L390" s="14"/>
      <c r="M390" s="14"/>
      <c r="N390" s="14"/>
      <c r="O390" s="14"/>
    </row>
    <row r="391" spans="2:15" s="2" customFormat="1" x14ac:dyDescent="0.2">
      <c r="B391" s="14"/>
      <c r="C391" s="14"/>
      <c r="D391" s="14"/>
      <c r="E391" s="14"/>
      <c r="F391" s="14"/>
      <c r="G391" s="14"/>
      <c r="H391" s="14"/>
      <c r="I391" s="14"/>
      <c r="J391" s="14"/>
      <c r="K391" s="14"/>
      <c r="L391" s="14"/>
      <c r="M391" s="14"/>
      <c r="N391" s="14"/>
      <c r="O391" s="14"/>
    </row>
    <row r="392" spans="2:15" s="2" customFormat="1" x14ac:dyDescent="0.2">
      <c r="B392" s="14"/>
      <c r="C392" s="14"/>
      <c r="D392" s="14"/>
      <c r="E392" s="14"/>
      <c r="F392" s="14"/>
      <c r="G392" s="14"/>
      <c r="H392" s="14"/>
      <c r="I392" s="14"/>
      <c r="J392" s="14"/>
      <c r="K392" s="14"/>
      <c r="L392" s="14"/>
      <c r="M392" s="14"/>
      <c r="N392" s="14"/>
      <c r="O392" s="14"/>
    </row>
    <row r="393" spans="2:15" s="2" customFormat="1" x14ac:dyDescent="0.2">
      <c r="B393" s="14"/>
      <c r="C393" s="14"/>
      <c r="D393" s="14"/>
      <c r="E393" s="14"/>
      <c r="F393" s="14"/>
      <c r="G393" s="14"/>
      <c r="H393" s="14"/>
      <c r="I393" s="14"/>
      <c r="J393" s="14"/>
      <c r="K393" s="14"/>
      <c r="L393" s="14"/>
      <c r="M393" s="14"/>
      <c r="N393" s="14"/>
      <c r="O393" s="14"/>
    </row>
    <row r="394" spans="2:15" s="2" customFormat="1" x14ac:dyDescent="0.2">
      <c r="B394" s="14"/>
      <c r="C394" s="14"/>
      <c r="D394" s="14"/>
      <c r="E394" s="14"/>
      <c r="F394" s="14"/>
      <c r="G394" s="14"/>
      <c r="H394" s="14"/>
      <c r="I394" s="14"/>
      <c r="J394" s="14"/>
      <c r="K394" s="14"/>
      <c r="L394" s="14"/>
      <c r="M394" s="14"/>
      <c r="N394" s="14"/>
      <c r="O394" s="14"/>
    </row>
    <row r="395" spans="2:15" s="2" customFormat="1" x14ac:dyDescent="0.2">
      <c r="B395" s="14"/>
      <c r="C395" s="14"/>
      <c r="D395" s="14"/>
      <c r="E395" s="14"/>
      <c r="F395" s="14"/>
      <c r="G395" s="14"/>
      <c r="H395" s="14"/>
      <c r="I395" s="14"/>
      <c r="J395" s="14"/>
      <c r="K395" s="14"/>
      <c r="L395" s="14"/>
      <c r="M395" s="14"/>
      <c r="N395" s="14"/>
      <c r="O395" s="14"/>
    </row>
    <row r="396" spans="2:15" s="2" customFormat="1" x14ac:dyDescent="0.2">
      <c r="B396" s="14"/>
      <c r="C396" s="14"/>
      <c r="D396" s="14"/>
      <c r="E396" s="14"/>
      <c r="F396" s="14"/>
      <c r="G396" s="14"/>
      <c r="H396" s="14"/>
      <c r="I396" s="14"/>
      <c r="J396" s="14"/>
      <c r="K396" s="14"/>
      <c r="L396" s="14"/>
      <c r="M396" s="14"/>
      <c r="N396" s="14"/>
      <c r="O396" s="14"/>
    </row>
    <row r="397" spans="2:15" s="2" customFormat="1" x14ac:dyDescent="0.2">
      <c r="B397" s="14"/>
      <c r="C397" s="14"/>
      <c r="D397" s="14"/>
      <c r="E397" s="14"/>
      <c r="F397" s="14"/>
      <c r="G397" s="14"/>
      <c r="H397" s="14"/>
      <c r="I397" s="14"/>
      <c r="J397" s="14"/>
      <c r="K397" s="14"/>
      <c r="L397" s="14"/>
      <c r="M397" s="14"/>
      <c r="N397" s="14"/>
      <c r="O397" s="14"/>
    </row>
    <row r="398" spans="2:15" s="2" customFormat="1" x14ac:dyDescent="0.2">
      <c r="B398" s="14"/>
      <c r="C398" s="14"/>
      <c r="D398" s="14"/>
      <c r="E398" s="14"/>
      <c r="F398" s="14"/>
      <c r="G398" s="14"/>
      <c r="H398" s="14"/>
      <c r="I398" s="14"/>
      <c r="J398" s="14"/>
      <c r="K398" s="14"/>
      <c r="L398" s="14"/>
      <c r="M398" s="14"/>
      <c r="N398" s="14"/>
      <c r="O398" s="14"/>
    </row>
    <row r="399" spans="2:15" s="2" customFormat="1" x14ac:dyDescent="0.2">
      <c r="B399" s="14"/>
      <c r="C399" s="14"/>
      <c r="D399" s="14"/>
      <c r="E399" s="14"/>
      <c r="F399" s="14"/>
      <c r="G399" s="14"/>
      <c r="H399" s="14"/>
      <c r="I399" s="14"/>
      <c r="J399" s="14"/>
      <c r="K399" s="14"/>
      <c r="L399" s="14"/>
      <c r="M399" s="14"/>
      <c r="N399" s="14"/>
      <c r="O399" s="14"/>
    </row>
    <row r="400" spans="2:15" s="2" customFormat="1" x14ac:dyDescent="0.2">
      <c r="B400" s="14"/>
      <c r="C400" s="14"/>
      <c r="D400" s="14"/>
      <c r="E400" s="14"/>
      <c r="F400" s="14"/>
      <c r="G400" s="14"/>
      <c r="H400" s="14"/>
      <c r="I400" s="14"/>
      <c r="J400" s="14"/>
      <c r="K400" s="14"/>
      <c r="L400" s="14"/>
      <c r="M400" s="14"/>
      <c r="N400" s="14"/>
      <c r="O400" s="14"/>
    </row>
    <row r="401" spans="2:15" s="2" customFormat="1" x14ac:dyDescent="0.2">
      <c r="B401" s="14"/>
      <c r="C401" s="14"/>
      <c r="D401" s="14"/>
      <c r="E401" s="14"/>
      <c r="F401" s="14"/>
      <c r="G401" s="14"/>
      <c r="H401" s="14"/>
      <c r="I401" s="14"/>
      <c r="J401" s="14"/>
      <c r="K401" s="14"/>
      <c r="L401" s="14"/>
      <c r="M401" s="14"/>
      <c r="N401" s="14"/>
      <c r="O401" s="14"/>
    </row>
    <row r="402" spans="2:15" s="2" customFormat="1" x14ac:dyDescent="0.2">
      <c r="B402" s="14"/>
      <c r="C402" s="14"/>
      <c r="D402" s="14"/>
      <c r="E402" s="14"/>
      <c r="F402" s="14"/>
      <c r="G402" s="14"/>
      <c r="H402" s="14"/>
      <c r="I402" s="14"/>
      <c r="J402" s="14"/>
      <c r="K402" s="14"/>
      <c r="L402" s="14"/>
      <c r="M402" s="14"/>
      <c r="N402" s="14"/>
      <c r="O402" s="14"/>
    </row>
    <row r="403" spans="2:15" s="2" customFormat="1" x14ac:dyDescent="0.2">
      <c r="B403" s="14"/>
      <c r="C403" s="14"/>
      <c r="D403" s="14"/>
      <c r="E403" s="14"/>
      <c r="F403" s="14"/>
      <c r="G403" s="14"/>
      <c r="H403" s="14"/>
      <c r="I403" s="14"/>
      <c r="J403" s="14"/>
      <c r="K403" s="14"/>
      <c r="L403" s="14"/>
      <c r="M403" s="14"/>
      <c r="N403" s="14"/>
      <c r="O403" s="14"/>
    </row>
    <row r="404" spans="2:15" s="2" customFormat="1" x14ac:dyDescent="0.2">
      <c r="B404" s="14"/>
      <c r="C404" s="14"/>
      <c r="D404" s="14"/>
      <c r="E404" s="14"/>
      <c r="F404" s="14"/>
      <c r="G404" s="14"/>
      <c r="H404" s="14"/>
      <c r="I404" s="14"/>
      <c r="J404" s="14"/>
      <c r="K404" s="14"/>
      <c r="L404" s="14"/>
      <c r="M404" s="14"/>
      <c r="N404" s="14"/>
      <c r="O404" s="14"/>
    </row>
    <row r="405" spans="2:15" s="2" customFormat="1" x14ac:dyDescent="0.2">
      <c r="B405" s="14"/>
      <c r="C405" s="14"/>
      <c r="D405" s="14"/>
      <c r="E405" s="14"/>
      <c r="F405" s="14"/>
      <c r="G405" s="14"/>
      <c r="H405" s="14"/>
      <c r="I405" s="14"/>
      <c r="J405" s="14"/>
      <c r="K405" s="14"/>
      <c r="L405" s="14"/>
      <c r="M405" s="14"/>
      <c r="N405" s="14"/>
      <c r="O405" s="14"/>
    </row>
    <row r="406" spans="2:15" s="2" customFormat="1" x14ac:dyDescent="0.2">
      <c r="B406" s="14"/>
      <c r="C406" s="14"/>
      <c r="D406" s="14"/>
      <c r="E406" s="14"/>
      <c r="F406" s="14"/>
      <c r="G406" s="14"/>
      <c r="H406" s="14"/>
      <c r="I406" s="14"/>
      <c r="J406" s="14"/>
      <c r="K406" s="14"/>
      <c r="L406" s="14"/>
      <c r="M406" s="14"/>
      <c r="N406" s="14"/>
      <c r="O406" s="14"/>
    </row>
    <row r="407" spans="2:15" s="2" customFormat="1" x14ac:dyDescent="0.2">
      <c r="B407" s="14"/>
      <c r="C407" s="14"/>
      <c r="D407" s="14"/>
      <c r="E407" s="14"/>
      <c r="F407" s="14"/>
      <c r="G407" s="14"/>
      <c r="H407" s="14"/>
      <c r="I407" s="14"/>
      <c r="J407" s="14"/>
      <c r="K407" s="14"/>
      <c r="L407" s="14"/>
      <c r="M407" s="14"/>
      <c r="N407" s="14"/>
      <c r="O407" s="14"/>
    </row>
    <row r="408" spans="2:15" s="2" customFormat="1" x14ac:dyDescent="0.2">
      <c r="B408" s="14"/>
      <c r="C408" s="14"/>
      <c r="D408" s="14"/>
      <c r="E408" s="14"/>
      <c r="F408" s="14"/>
      <c r="G408" s="14"/>
      <c r="H408" s="14"/>
      <c r="I408" s="14"/>
      <c r="J408" s="14"/>
      <c r="K408" s="14"/>
      <c r="L408" s="14"/>
      <c r="M408" s="14"/>
      <c r="N408" s="14"/>
      <c r="O408" s="14"/>
    </row>
    <row r="409" spans="2:15" s="2" customFormat="1" x14ac:dyDescent="0.2">
      <c r="B409" s="14"/>
      <c r="C409" s="14"/>
      <c r="D409" s="14"/>
      <c r="E409" s="14"/>
      <c r="F409" s="14"/>
      <c r="G409" s="14"/>
      <c r="H409" s="14"/>
      <c r="I409" s="14"/>
      <c r="J409" s="14"/>
      <c r="K409" s="14"/>
      <c r="L409" s="14"/>
      <c r="M409" s="14"/>
      <c r="N409" s="14"/>
      <c r="O409" s="14"/>
    </row>
    <row r="410" spans="2:15" s="2" customFormat="1" x14ac:dyDescent="0.2">
      <c r="B410" s="14"/>
      <c r="C410" s="14"/>
      <c r="D410" s="14"/>
      <c r="E410" s="14"/>
      <c r="F410" s="14"/>
      <c r="G410" s="14"/>
      <c r="H410" s="14"/>
      <c r="I410" s="14"/>
      <c r="J410" s="14"/>
      <c r="K410" s="14"/>
      <c r="L410" s="14"/>
      <c r="M410" s="14"/>
      <c r="N410" s="14"/>
      <c r="O410" s="14"/>
    </row>
    <row r="411" spans="2:15" s="2" customFormat="1" x14ac:dyDescent="0.2">
      <c r="B411" s="14"/>
      <c r="C411" s="14"/>
      <c r="D411" s="14"/>
      <c r="E411" s="14"/>
      <c r="F411" s="14"/>
      <c r="G411" s="14"/>
      <c r="H411" s="14"/>
      <c r="I411" s="14"/>
      <c r="J411" s="14"/>
      <c r="K411" s="14"/>
      <c r="L411" s="14"/>
      <c r="M411" s="14"/>
      <c r="N411" s="14"/>
      <c r="O411" s="14"/>
    </row>
    <row r="412" spans="2:15" s="2" customFormat="1" x14ac:dyDescent="0.2">
      <c r="B412" s="14"/>
      <c r="C412" s="14"/>
      <c r="D412" s="14"/>
      <c r="E412" s="14"/>
      <c r="F412" s="14"/>
      <c r="G412" s="14"/>
      <c r="H412" s="14"/>
      <c r="I412" s="14"/>
      <c r="J412" s="14"/>
      <c r="K412" s="14"/>
      <c r="L412" s="14"/>
      <c r="M412" s="14"/>
      <c r="N412" s="14"/>
      <c r="O412" s="14"/>
    </row>
    <row r="413" spans="2:15" s="2" customFormat="1" x14ac:dyDescent="0.2">
      <c r="B413" s="14"/>
      <c r="C413" s="14"/>
      <c r="D413" s="14"/>
      <c r="E413" s="14"/>
      <c r="F413" s="14"/>
      <c r="G413" s="14"/>
      <c r="H413" s="14"/>
      <c r="I413" s="14"/>
      <c r="J413" s="14"/>
      <c r="K413" s="14"/>
      <c r="L413" s="14"/>
      <c r="M413" s="14"/>
      <c r="N413" s="14"/>
      <c r="O413" s="14"/>
    </row>
    <row r="414" spans="2:15" s="2" customFormat="1" x14ac:dyDescent="0.2">
      <c r="B414" s="14"/>
      <c r="C414" s="14"/>
      <c r="D414" s="14"/>
      <c r="E414" s="14"/>
      <c r="F414" s="14"/>
      <c r="G414" s="14"/>
      <c r="H414" s="14"/>
      <c r="I414" s="14"/>
      <c r="J414" s="14"/>
      <c r="K414" s="14"/>
      <c r="L414" s="14"/>
      <c r="M414" s="14"/>
      <c r="N414" s="14"/>
      <c r="O414" s="14"/>
    </row>
    <row r="415" spans="2:15" s="2" customFormat="1" x14ac:dyDescent="0.2">
      <c r="B415" s="14"/>
      <c r="C415" s="14"/>
      <c r="D415" s="14"/>
      <c r="E415" s="14"/>
      <c r="F415" s="14"/>
      <c r="G415" s="14"/>
      <c r="H415" s="14"/>
      <c r="I415" s="14"/>
      <c r="J415" s="14"/>
      <c r="K415" s="14"/>
      <c r="L415" s="14"/>
      <c r="M415" s="14"/>
      <c r="N415" s="14"/>
      <c r="O415" s="14"/>
    </row>
    <row r="416" spans="2:15" s="2" customFormat="1" x14ac:dyDescent="0.2">
      <c r="B416" s="14"/>
      <c r="C416" s="14"/>
      <c r="D416" s="14"/>
      <c r="E416" s="14"/>
      <c r="F416" s="14"/>
      <c r="G416" s="14"/>
      <c r="H416" s="14"/>
      <c r="I416" s="14"/>
      <c r="J416" s="14"/>
      <c r="K416" s="14"/>
      <c r="L416" s="14"/>
      <c r="M416" s="14"/>
      <c r="N416" s="14"/>
      <c r="O416" s="14"/>
    </row>
    <row r="417" spans="2:15" s="2" customFormat="1" x14ac:dyDescent="0.2">
      <c r="B417" s="14"/>
      <c r="C417" s="14"/>
      <c r="D417" s="14"/>
      <c r="E417" s="14"/>
      <c r="F417" s="14"/>
      <c r="G417" s="14"/>
      <c r="H417" s="14"/>
      <c r="I417" s="14"/>
      <c r="J417" s="14"/>
      <c r="K417" s="14"/>
      <c r="L417" s="14"/>
      <c r="M417" s="14"/>
      <c r="N417" s="14"/>
      <c r="O417" s="14"/>
    </row>
    <row r="418" spans="2:15" s="2" customFormat="1" x14ac:dyDescent="0.2">
      <c r="B418" s="14"/>
      <c r="C418" s="14"/>
      <c r="D418" s="14"/>
      <c r="E418" s="14"/>
      <c r="F418" s="14"/>
      <c r="G418" s="14"/>
      <c r="H418" s="14"/>
      <c r="I418" s="14"/>
      <c r="J418" s="14"/>
      <c r="K418" s="14"/>
      <c r="L418" s="14"/>
      <c r="M418" s="14"/>
      <c r="N418" s="14"/>
      <c r="O418" s="14"/>
    </row>
    <row r="419" spans="2:15" s="2" customFormat="1" x14ac:dyDescent="0.2">
      <c r="B419" s="14"/>
      <c r="C419" s="14"/>
      <c r="D419" s="14"/>
      <c r="E419" s="14"/>
      <c r="F419" s="14"/>
      <c r="G419" s="14"/>
      <c r="H419" s="14"/>
      <c r="I419" s="14"/>
      <c r="J419" s="14"/>
      <c r="K419" s="14"/>
      <c r="L419" s="14"/>
      <c r="M419" s="14"/>
      <c r="N419" s="14"/>
      <c r="O419" s="14"/>
    </row>
    <row r="420" spans="2:15" s="2" customFormat="1" x14ac:dyDescent="0.2">
      <c r="B420" s="14"/>
      <c r="C420" s="14"/>
      <c r="D420" s="14"/>
      <c r="E420" s="14"/>
      <c r="F420" s="14"/>
      <c r="G420" s="14"/>
      <c r="H420" s="14"/>
      <c r="I420" s="14"/>
      <c r="J420" s="14"/>
      <c r="K420" s="14"/>
      <c r="L420" s="14"/>
      <c r="M420" s="14"/>
      <c r="N420" s="14"/>
      <c r="O420" s="14"/>
    </row>
    <row r="421" spans="2:15" s="2" customFormat="1" x14ac:dyDescent="0.2">
      <c r="B421" s="14"/>
      <c r="C421" s="14"/>
      <c r="D421" s="14"/>
      <c r="E421" s="14"/>
      <c r="F421" s="14"/>
      <c r="G421" s="14"/>
      <c r="H421" s="14"/>
      <c r="I421" s="14"/>
      <c r="J421" s="14"/>
      <c r="K421" s="14"/>
      <c r="L421" s="14"/>
      <c r="M421" s="14"/>
      <c r="N421" s="14"/>
      <c r="O421" s="14"/>
    </row>
    <row r="422" spans="2:15" s="2" customFormat="1" x14ac:dyDescent="0.2">
      <c r="B422" s="14"/>
      <c r="C422" s="14"/>
      <c r="D422" s="14"/>
      <c r="E422" s="14"/>
      <c r="F422" s="14"/>
      <c r="G422" s="14"/>
      <c r="H422" s="14"/>
      <c r="I422" s="14"/>
      <c r="J422" s="14"/>
      <c r="K422" s="14"/>
      <c r="L422" s="14"/>
      <c r="M422" s="14"/>
      <c r="N422" s="14"/>
      <c r="O422" s="14"/>
    </row>
    <row r="423" spans="2:15" s="2" customFormat="1" x14ac:dyDescent="0.2">
      <c r="B423" s="14"/>
      <c r="C423" s="14"/>
      <c r="D423" s="14"/>
      <c r="E423" s="14"/>
      <c r="F423" s="14"/>
      <c r="G423" s="14"/>
      <c r="H423" s="14"/>
      <c r="I423" s="14"/>
      <c r="J423" s="14"/>
      <c r="K423" s="14"/>
      <c r="L423" s="14"/>
      <c r="M423" s="14"/>
      <c r="N423" s="14"/>
      <c r="O423" s="14"/>
    </row>
    <row r="424" spans="2:15" s="2" customFormat="1" x14ac:dyDescent="0.2">
      <c r="B424" s="14"/>
      <c r="C424" s="14"/>
      <c r="D424" s="14"/>
      <c r="E424" s="14"/>
      <c r="F424" s="14"/>
      <c r="G424" s="14"/>
      <c r="H424" s="14"/>
      <c r="I424" s="14"/>
      <c r="J424" s="14"/>
      <c r="K424" s="14"/>
      <c r="L424" s="14"/>
      <c r="M424" s="14"/>
      <c r="N424" s="14"/>
      <c r="O424" s="14"/>
    </row>
    <row r="425" spans="2:15" s="2" customFormat="1" x14ac:dyDescent="0.2">
      <c r="B425" s="14"/>
      <c r="C425" s="14"/>
      <c r="D425" s="14"/>
      <c r="E425" s="14"/>
      <c r="F425" s="14"/>
      <c r="G425" s="14"/>
      <c r="H425" s="14"/>
      <c r="I425" s="14"/>
      <c r="J425" s="14"/>
      <c r="K425" s="14"/>
      <c r="L425" s="14"/>
      <c r="M425" s="14"/>
      <c r="N425" s="14"/>
      <c r="O425" s="14"/>
    </row>
    <row r="426" spans="2:15" s="2" customFormat="1" x14ac:dyDescent="0.2">
      <c r="B426" s="14"/>
      <c r="C426" s="14"/>
      <c r="D426" s="14"/>
      <c r="E426" s="14"/>
      <c r="F426" s="14"/>
      <c r="G426" s="14"/>
      <c r="H426" s="14"/>
      <c r="I426" s="14"/>
      <c r="J426" s="14"/>
      <c r="K426" s="14"/>
      <c r="L426" s="14"/>
      <c r="M426" s="14"/>
      <c r="N426" s="14"/>
      <c r="O426" s="14"/>
    </row>
    <row r="427" spans="2:15" s="2" customFormat="1" x14ac:dyDescent="0.2">
      <c r="B427" s="14"/>
      <c r="C427" s="14"/>
      <c r="D427" s="14"/>
      <c r="E427" s="14"/>
      <c r="F427" s="14"/>
      <c r="G427" s="14"/>
      <c r="H427" s="14"/>
      <c r="I427" s="14"/>
      <c r="J427" s="14"/>
      <c r="K427" s="14"/>
      <c r="L427" s="14"/>
      <c r="M427" s="14"/>
      <c r="N427" s="14"/>
      <c r="O427" s="14"/>
    </row>
    <row r="428" spans="2:15" s="2" customFormat="1" x14ac:dyDescent="0.2">
      <c r="B428" s="14"/>
      <c r="C428" s="14"/>
      <c r="D428" s="14"/>
      <c r="E428" s="14"/>
      <c r="F428" s="14"/>
      <c r="G428" s="14"/>
      <c r="H428" s="14"/>
      <c r="I428" s="14"/>
      <c r="J428" s="14"/>
      <c r="K428" s="14"/>
      <c r="L428" s="14"/>
      <c r="M428" s="14"/>
      <c r="N428" s="14"/>
      <c r="O428" s="14"/>
    </row>
    <row r="429" spans="2:15" s="2" customFormat="1" x14ac:dyDescent="0.2">
      <c r="B429" s="14"/>
      <c r="C429" s="14"/>
      <c r="D429" s="14"/>
      <c r="E429" s="14"/>
      <c r="F429" s="14"/>
      <c r="G429" s="14"/>
      <c r="H429" s="14"/>
      <c r="I429" s="14"/>
      <c r="J429" s="14"/>
      <c r="K429" s="14"/>
      <c r="L429" s="14"/>
      <c r="M429" s="14"/>
      <c r="N429" s="14"/>
      <c r="O429" s="14"/>
    </row>
    <row r="430" spans="2:15" s="2" customFormat="1" x14ac:dyDescent="0.2">
      <c r="B430" s="14"/>
      <c r="C430" s="14"/>
      <c r="D430" s="14"/>
      <c r="E430" s="14"/>
      <c r="F430" s="14"/>
      <c r="G430" s="14"/>
      <c r="H430" s="14"/>
      <c r="I430" s="14"/>
      <c r="J430" s="14"/>
      <c r="K430" s="14"/>
      <c r="L430" s="14"/>
      <c r="M430" s="14"/>
      <c r="N430" s="14"/>
      <c r="O430" s="14"/>
    </row>
    <row r="431" spans="2:15" s="2" customFormat="1" x14ac:dyDescent="0.2">
      <c r="B431" s="14"/>
      <c r="C431" s="14"/>
      <c r="D431" s="14"/>
      <c r="E431" s="14"/>
      <c r="F431" s="14"/>
      <c r="G431" s="14"/>
      <c r="H431" s="14"/>
      <c r="I431" s="14"/>
      <c r="J431" s="14"/>
      <c r="K431" s="14"/>
      <c r="L431" s="14"/>
      <c r="M431" s="14"/>
      <c r="N431" s="14"/>
      <c r="O431" s="14"/>
    </row>
    <row r="432" spans="2:15" s="2" customFormat="1" x14ac:dyDescent="0.2">
      <c r="B432" s="14"/>
      <c r="C432" s="14"/>
      <c r="D432" s="14"/>
      <c r="E432" s="14"/>
      <c r="F432" s="14"/>
      <c r="G432" s="14"/>
      <c r="H432" s="14"/>
      <c r="I432" s="14"/>
      <c r="J432" s="14"/>
      <c r="K432" s="14"/>
      <c r="L432" s="14"/>
      <c r="M432" s="14"/>
      <c r="N432" s="14"/>
      <c r="O432" s="14"/>
    </row>
    <row r="433" spans="2:15" s="2" customFormat="1" x14ac:dyDescent="0.2">
      <c r="B433" s="14"/>
      <c r="C433" s="14"/>
      <c r="D433" s="14"/>
      <c r="E433" s="14"/>
      <c r="F433" s="14"/>
      <c r="G433" s="14"/>
      <c r="H433" s="14"/>
      <c r="I433" s="14"/>
      <c r="J433" s="14"/>
      <c r="K433" s="14"/>
      <c r="L433" s="14"/>
      <c r="M433" s="14"/>
      <c r="N433" s="14"/>
      <c r="O433" s="14"/>
    </row>
    <row r="434" spans="2:15" s="2" customFormat="1" x14ac:dyDescent="0.2">
      <c r="B434" s="14"/>
      <c r="C434" s="14"/>
      <c r="D434" s="14"/>
      <c r="E434" s="14"/>
      <c r="F434" s="14"/>
      <c r="G434" s="14"/>
      <c r="H434" s="14"/>
      <c r="I434" s="14"/>
      <c r="J434" s="14"/>
      <c r="K434" s="14"/>
      <c r="L434" s="14"/>
      <c r="M434" s="14"/>
      <c r="N434" s="14"/>
      <c r="O434" s="14"/>
    </row>
    <row r="435" spans="2:15" s="2" customFormat="1" x14ac:dyDescent="0.2">
      <c r="B435" s="14"/>
      <c r="C435" s="14"/>
      <c r="D435" s="14"/>
      <c r="E435" s="14"/>
      <c r="F435" s="14"/>
      <c r="G435" s="14"/>
      <c r="H435" s="14"/>
      <c r="I435" s="14"/>
      <c r="J435" s="14"/>
      <c r="K435" s="14"/>
      <c r="L435" s="14"/>
      <c r="M435" s="14"/>
      <c r="N435" s="14"/>
      <c r="O435" s="14"/>
    </row>
    <row r="436" spans="2:15" s="2" customFormat="1" x14ac:dyDescent="0.2">
      <c r="B436" s="14"/>
      <c r="C436" s="14"/>
      <c r="D436" s="14"/>
      <c r="E436" s="14"/>
      <c r="F436" s="14"/>
      <c r="G436" s="14"/>
      <c r="H436" s="14"/>
      <c r="I436" s="14"/>
      <c r="J436" s="14"/>
      <c r="K436" s="14"/>
      <c r="L436" s="14"/>
      <c r="M436" s="14"/>
      <c r="N436" s="14"/>
      <c r="O436" s="14"/>
    </row>
    <row r="437" spans="2:15" s="2" customFormat="1" x14ac:dyDescent="0.2">
      <c r="B437" s="14"/>
      <c r="C437" s="14"/>
      <c r="D437" s="14"/>
      <c r="E437" s="14"/>
      <c r="F437" s="14"/>
      <c r="G437" s="14"/>
      <c r="H437" s="14"/>
      <c r="I437" s="14"/>
      <c r="J437" s="14"/>
      <c r="K437" s="14"/>
      <c r="L437" s="14"/>
      <c r="M437" s="14"/>
      <c r="N437" s="14"/>
      <c r="O437" s="14"/>
    </row>
    <row r="438" spans="2:15" s="2" customFormat="1" x14ac:dyDescent="0.2">
      <c r="B438" s="14"/>
      <c r="C438" s="14"/>
      <c r="D438" s="14"/>
      <c r="E438" s="14"/>
      <c r="F438" s="14"/>
      <c r="G438" s="14"/>
      <c r="H438" s="14"/>
      <c r="I438" s="14"/>
      <c r="J438" s="14"/>
      <c r="K438" s="14"/>
      <c r="L438" s="14"/>
      <c r="M438" s="14"/>
      <c r="N438" s="14"/>
      <c r="O438" s="14"/>
    </row>
    <row r="439" spans="2:15" s="2" customFormat="1" x14ac:dyDescent="0.2">
      <c r="B439" s="14"/>
      <c r="C439" s="14"/>
      <c r="D439" s="14"/>
      <c r="E439" s="14"/>
      <c r="F439" s="14"/>
      <c r="G439" s="14"/>
      <c r="H439" s="14"/>
      <c r="I439" s="14"/>
      <c r="J439" s="14"/>
      <c r="K439" s="14"/>
      <c r="L439" s="14"/>
      <c r="M439" s="14"/>
      <c r="N439" s="14"/>
      <c r="O439" s="14"/>
    </row>
    <row r="440" spans="2:15" s="2" customFormat="1" x14ac:dyDescent="0.2">
      <c r="B440" s="14"/>
      <c r="C440" s="14"/>
      <c r="D440" s="14"/>
      <c r="E440" s="14"/>
      <c r="F440" s="14"/>
      <c r="G440" s="14"/>
      <c r="H440" s="14"/>
      <c r="I440" s="14"/>
      <c r="J440" s="14"/>
      <c r="K440" s="14"/>
      <c r="L440" s="14"/>
      <c r="M440" s="14"/>
      <c r="N440" s="14"/>
      <c r="O440" s="14"/>
    </row>
    <row r="441" spans="2:15" s="2" customFormat="1" x14ac:dyDescent="0.2">
      <c r="B441" s="14"/>
      <c r="C441" s="14"/>
      <c r="D441" s="14"/>
      <c r="E441" s="14"/>
      <c r="F441" s="14"/>
      <c r="G441" s="14"/>
      <c r="H441" s="14"/>
      <c r="I441" s="14"/>
      <c r="J441" s="14"/>
      <c r="K441" s="14"/>
      <c r="L441" s="14"/>
      <c r="M441" s="14"/>
      <c r="N441" s="14"/>
      <c r="O441" s="14"/>
    </row>
    <row r="442" spans="2:15" s="2" customFormat="1" x14ac:dyDescent="0.2">
      <c r="B442" s="14"/>
      <c r="C442" s="14"/>
      <c r="D442" s="14"/>
      <c r="E442" s="14"/>
      <c r="F442" s="14"/>
      <c r="G442" s="14"/>
      <c r="H442" s="14"/>
      <c r="I442" s="14"/>
      <c r="J442" s="14"/>
      <c r="K442" s="14"/>
      <c r="L442" s="14"/>
      <c r="M442" s="14"/>
      <c r="N442" s="14"/>
      <c r="O442" s="14"/>
    </row>
    <row r="443" spans="2:15" s="2" customFormat="1" x14ac:dyDescent="0.2">
      <c r="B443" s="14"/>
      <c r="C443" s="14"/>
      <c r="D443" s="14"/>
      <c r="E443" s="14"/>
      <c r="F443" s="14"/>
      <c r="G443" s="14"/>
      <c r="H443" s="14"/>
      <c r="I443" s="14"/>
      <c r="J443" s="14"/>
      <c r="K443" s="14"/>
      <c r="L443" s="14"/>
      <c r="M443" s="14"/>
      <c r="N443" s="14"/>
      <c r="O443" s="14"/>
    </row>
    <row r="444" spans="2:15" s="2" customFormat="1" x14ac:dyDescent="0.2">
      <c r="B444" s="14"/>
      <c r="C444" s="14"/>
      <c r="D444" s="14"/>
      <c r="E444" s="14"/>
      <c r="F444" s="14"/>
      <c r="G444" s="14"/>
      <c r="H444" s="14"/>
      <c r="I444" s="14"/>
      <c r="J444" s="14"/>
      <c r="K444" s="14"/>
      <c r="L444" s="14"/>
      <c r="M444" s="14"/>
      <c r="N444" s="14"/>
      <c r="O444" s="14"/>
    </row>
    <row r="445" spans="2:15" s="2" customFormat="1" x14ac:dyDescent="0.2">
      <c r="B445" s="14"/>
      <c r="C445" s="14"/>
      <c r="D445" s="14"/>
      <c r="E445" s="14"/>
      <c r="F445" s="14"/>
      <c r="G445" s="14"/>
      <c r="H445" s="14"/>
      <c r="I445" s="14"/>
      <c r="J445" s="14"/>
      <c r="K445" s="14"/>
      <c r="L445" s="14"/>
      <c r="M445" s="14"/>
      <c r="N445" s="14"/>
      <c r="O445" s="14"/>
    </row>
    <row r="446" spans="2:15" s="2" customFormat="1" x14ac:dyDescent="0.2">
      <c r="B446" s="14"/>
      <c r="C446" s="14"/>
      <c r="D446" s="14"/>
      <c r="E446" s="14"/>
      <c r="F446" s="14"/>
      <c r="G446" s="14"/>
      <c r="H446" s="14"/>
      <c r="I446" s="14"/>
      <c r="J446" s="14"/>
      <c r="K446" s="14"/>
      <c r="L446" s="14"/>
      <c r="M446" s="14"/>
      <c r="N446" s="14"/>
      <c r="O446" s="14"/>
    </row>
    <row r="447" spans="2:15" s="2" customFormat="1" x14ac:dyDescent="0.2">
      <c r="B447" s="14"/>
      <c r="C447" s="14"/>
      <c r="D447" s="14"/>
      <c r="E447" s="14"/>
      <c r="F447" s="14"/>
      <c r="G447" s="14"/>
      <c r="H447" s="14"/>
      <c r="I447" s="14"/>
      <c r="J447" s="14"/>
      <c r="K447" s="14"/>
      <c r="L447" s="14"/>
      <c r="M447" s="14"/>
      <c r="N447" s="14"/>
      <c r="O447" s="14"/>
    </row>
    <row r="448" spans="2:15" s="2" customFormat="1" x14ac:dyDescent="0.2">
      <c r="B448" s="14"/>
      <c r="C448" s="14"/>
      <c r="D448" s="14"/>
      <c r="E448" s="14"/>
      <c r="F448" s="14"/>
      <c r="G448" s="14"/>
      <c r="H448" s="14"/>
      <c r="I448" s="14"/>
      <c r="J448" s="14"/>
      <c r="K448" s="14"/>
      <c r="L448" s="14"/>
      <c r="M448" s="14"/>
      <c r="N448" s="14"/>
      <c r="O448" s="14"/>
    </row>
    <row r="449" spans="2:15" s="2" customFormat="1" x14ac:dyDescent="0.2">
      <c r="B449" s="14"/>
      <c r="C449" s="14"/>
      <c r="D449" s="14"/>
      <c r="E449" s="14"/>
      <c r="F449" s="14"/>
      <c r="G449" s="14"/>
      <c r="H449" s="14"/>
      <c r="I449" s="14"/>
      <c r="J449" s="14"/>
      <c r="K449" s="14"/>
      <c r="L449" s="14"/>
      <c r="M449" s="14"/>
      <c r="N449" s="14"/>
      <c r="O449" s="14"/>
    </row>
    <row r="450" spans="2:15" s="2" customFormat="1" x14ac:dyDescent="0.2">
      <c r="B450" s="14"/>
      <c r="C450" s="14"/>
      <c r="D450" s="14"/>
      <c r="E450" s="14"/>
      <c r="F450" s="14"/>
      <c r="G450" s="14"/>
      <c r="H450" s="14"/>
      <c r="I450" s="14"/>
      <c r="J450" s="14"/>
      <c r="K450" s="14"/>
      <c r="L450" s="14"/>
      <c r="M450" s="14"/>
      <c r="N450" s="14"/>
      <c r="O450" s="14"/>
    </row>
    <row r="451" spans="2:15" s="2" customFormat="1" x14ac:dyDescent="0.2">
      <c r="B451" s="14"/>
      <c r="C451" s="14"/>
      <c r="D451" s="14"/>
      <c r="E451" s="14"/>
      <c r="F451" s="14"/>
      <c r="G451" s="14"/>
      <c r="H451" s="14"/>
      <c r="I451" s="14"/>
      <c r="J451" s="14"/>
      <c r="K451" s="14"/>
      <c r="L451" s="14"/>
      <c r="M451" s="14"/>
      <c r="N451" s="14"/>
      <c r="O451" s="14"/>
    </row>
    <row r="452" spans="2:15" s="2" customFormat="1" x14ac:dyDescent="0.2">
      <c r="B452" s="14"/>
      <c r="C452" s="14"/>
      <c r="D452" s="14"/>
      <c r="E452" s="14"/>
      <c r="F452" s="14"/>
      <c r="G452" s="14"/>
      <c r="H452" s="14"/>
      <c r="I452" s="14"/>
      <c r="J452" s="14"/>
      <c r="K452" s="14"/>
      <c r="L452" s="14"/>
      <c r="M452" s="14"/>
      <c r="N452" s="14"/>
      <c r="O452" s="14"/>
    </row>
    <row r="453" spans="2:15" s="2" customFormat="1" x14ac:dyDescent="0.2">
      <c r="B453" s="14"/>
      <c r="C453" s="14"/>
      <c r="D453" s="14"/>
      <c r="E453" s="14"/>
      <c r="F453" s="14"/>
      <c r="G453" s="14"/>
      <c r="H453" s="14"/>
      <c r="I453" s="14"/>
      <c r="J453" s="14"/>
      <c r="K453" s="14"/>
      <c r="L453" s="14"/>
      <c r="M453" s="14"/>
      <c r="N453" s="14"/>
      <c r="O453" s="14"/>
    </row>
    <row r="454" spans="2:15" s="2" customFormat="1" x14ac:dyDescent="0.2">
      <c r="B454" s="14"/>
      <c r="C454" s="14"/>
      <c r="D454" s="14"/>
      <c r="E454" s="14"/>
      <c r="F454" s="14"/>
      <c r="G454" s="14"/>
      <c r="H454" s="14"/>
      <c r="I454" s="14"/>
      <c r="J454" s="14"/>
      <c r="K454" s="14"/>
      <c r="L454" s="14"/>
      <c r="M454" s="14"/>
      <c r="N454" s="14"/>
      <c r="O454" s="14"/>
    </row>
    <row r="455" spans="2:15" s="2" customFormat="1" x14ac:dyDescent="0.2">
      <c r="B455" s="14"/>
      <c r="C455" s="14"/>
      <c r="D455" s="14"/>
      <c r="E455" s="14"/>
      <c r="F455" s="14"/>
      <c r="G455" s="14"/>
      <c r="H455" s="14"/>
      <c r="I455" s="14"/>
      <c r="J455" s="14"/>
      <c r="K455" s="14"/>
      <c r="L455" s="14"/>
      <c r="M455" s="14"/>
      <c r="N455" s="14"/>
      <c r="O455" s="14"/>
    </row>
    <row r="456" spans="2:15" s="2" customFormat="1" x14ac:dyDescent="0.2">
      <c r="B456" s="14"/>
      <c r="C456" s="14"/>
      <c r="D456" s="14"/>
      <c r="E456" s="14"/>
      <c r="F456" s="14"/>
      <c r="G456" s="14"/>
      <c r="H456" s="14"/>
      <c r="I456" s="14"/>
      <c r="J456" s="14"/>
      <c r="K456" s="14"/>
      <c r="L456" s="14"/>
      <c r="M456" s="14"/>
      <c r="N456" s="14"/>
      <c r="O456" s="14"/>
    </row>
    <row r="457" spans="2:15" s="2" customFormat="1" x14ac:dyDescent="0.2">
      <c r="B457" s="14"/>
      <c r="C457" s="14"/>
      <c r="D457" s="14"/>
      <c r="E457" s="14"/>
      <c r="F457" s="14"/>
      <c r="G457" s="14"/>
      <c r="H457" s="14"/>
      <c r="I457" s="14"/>
      <c r="J457" s="14"/>
      <c r="K457" s="14"/>
      <c r="L457" s="14"/>
      <c r="M457" s="14"/>
      <c r="N457" s="14"/>
      <c r="O457" s="14"/>
    </row>
    <row r="458" spans="2:15" s="2" customFormat="1" x14ac:dyDescent="0.2">
      <c r="B458" s="14"/>
      <c r="C458" s="14"/>
      <c r="D458" s="14"/>
      <c r="E458" s="14"/>
      <c r="F458" s="14"/>
      <c r="G458" s="14"/>
      <c r="H458" s="14"/>
      <c r="I458" s="14"/>
      <c r="J458" s="14"/>
      <c r="K458" s="14"/>
      <c r="L458" s="14"/>
      <c r="M458" s="14"/>
      <c r="N458" s="14"/>
      <c r="O458" s="14"/>
    </row>
    <row r="459" spans="2:15" s="2" customFormat="1" x14ac:dyDescent="0.2">
      <c r="B459" s="14"/>
      <c r="C459" s="14"/>
      <c r="D459" s="14"/>
      <c r="E459" s="14"/>
      <c r="F459" s="14"/>
      <c r="G459" s="14"/>
      <c r="H459" s="14"/>
      <c r="I459" s="14"/>
      <c r="J459" s="14"/>
      <c r="K459" s="14"/>
      <c r="L459" s="14"/>
      <c r="M459" s="14"/>
      <c r="N459" s="14"/>
      <c r="O459" s="14"/>
    </row>
    <row r="460" spans="2:15" s="2" customFormat="1" x14ac:dyDescent="0.2">
      <c r="B460" s="14"/>
      <c r="C460" s="14"/>
      <c r="D460" s="14"/>
      <c r="E460" s="14"/>
      <c r="F460" s="14"/>
      <c r="G460" s="14"/>
      <c r="H460" s="14"/>
      <c r="I460" s="14"/>
      <c r="J460" s="14"/>
      <c r="K460" s="14"/>
      <c r="L460" s="14"/>
      <c r="M460" s="14"/>
      <c r="N460" s="14"/>
      <c r="O460" s="14"/>
    </row>
    <row r="461" spans="2:15" s="2" customFormat="1" x14ac:dyDescent="0.2">
      <c r="B461" s="14"/>
      <c r="C461" s="14"/>
      <c r="D461" s="14"/>
      <c r="E461" s="14"/>
      <c r="F461" s="14"/>
      <c r="G461" s="14"/>
      <c r="H461" s="14"/>
      <c r="I461" s="14"/>
      <c r="J461" s="14"/>
      <c r="K461" s="14"/>
      <c r="L461" s="14"/>
      <c r="M461" s="14"/>
      <c r="N461" s="14"/>
      <c r="O461" s="14"/>
    </row>
    <row r="462" spans="2:15" s="2" customFormat="1" x14ac:dyDescent="0.2">
      <c r="B462" s="14"/>
      <c r="C462" s="14"/>
      <c r="D462" s="14"/>
      <c r="E462" s="14"/>
      <c r="F462" s="14"/>
      <c r="G462" s="14"/>
      <c r="H462" s="14"/>
      <c r="I462" s="14"/>
      <c r="J462" s="14"/>
      <c r="K462" s="14"/>
      <c r="L462" s="14"/>
      <c r="M462" s="14"/>
      <c r="N462" s="14"/>
      <c r="O462" s="14"/>
    </row>
    <row r="463" spans="2:15" s="2" customFormat="1" x14ac:dyDescent="0.2">
      <c r="B463" s="14"/>
      <c r="C463" s="14"/>
      <c r="D463" s="14"/>
      <c r="E463" s="14"/>
      <c r="F463" s="14"/>
      <c r="G463" s="14"/>
      <c r="H463" s="14"/>
      <c r="I463" s="14"/>
      <c r="J463" s="14"/>
      <c r="K463" s="14"/>
      <c r="L463" s="14"/>
      <c r="M463" s="14"/>
      <c r="N463" s="14"/>
      <c r="O463" s="14"/>
    </row>
    <row r="464" spans="2:15" s="2" customFormat="1" x14ac:dyDescent="0.2">
      <c r="B464" s="14"/>
      <c r="C464" s="14"/>
      <c r="D464" s="14"/>
      <c r="E464" s="14"/>
      <c r="F464" s="14"/>
      <c r="G464" s="14"/>
      <c r="H464" s="14"/>
      <c r="I464" s="14"/>
      <c r="J464" s="14"/>
      <c r="K464" s="14"/>
      <c r="L464" s="14"/>
      <c r="M464" s="14"/>
      <c r="N464" s="14"/>
      <c r="O464" s="14"/>
    </row>
    <row r="465" spans="2:15" s="2" customFormat="1" x14ac:dyDescent="0.2">
      <c r="B465" s="14"/>
      <c r="C465" s="14"/>
      <c r="D465" s="14"/>
      <c r="E465" s="14"/>
      <c r="F465" s="14"/>
      <c r="G465" s="14"/>
      <c r="H465" s="14"/>
      <c r="I465" s="14"/>
      <c r="J465" s="14"/>
      <c r="K465" s="14"/>
      <c r="L465" s="14"/>
      <c r="M465" s="14"/>
      <c r="N465" s="14"/>
      <c r="O465" s="14"/>
    </row>
    <row r="466" spans="2:15" s="2" customFormat="1" x14ac:dyDescent="0.2">
      <c r="B466" s="14"/>
      <c r="C466" s="14"/>
      <c r="D466" s="14"/>
      <c r="E466" s="14"/>
      <c r="F466" s="14"/>
      <c r="G466" s="14"/>
      <c r="H466" s="14"/>
      <c r="I466" s="14"/>
      <c r="J466" s="14"/>
      <c r="K466" s="14"/>
      <c r="L466" s="14"/>
      <c r="M466" s="14"/>
      <c r="N466" s="14"/>
      <c r="O466" s="14"/>
    </row>
    <row r="467" spans="2:15" s="2" customFormat="1" x14ac:dyDescent="0.2">
      <c r="B467" s="14"/>
      <c r="C467" s="14"/>
      <c r="D467" s="14"/>
      <c r="E467" s="14"/>
      <c r="F467" s="14"/>
      <c r="G467" s="14"/>
      <c r="H467" s="14"/>
      <c r="I467" s="14"/>
      <c r="J467" s="14"/>
      <c r="K467" s="14"/>
      <c r="L467" s="14"/>
      <c r="M467" s="14"/>
      <c r="N467" s="14"/>
      <c r="O467" s="14"/>
    </row>
    <row r="468" spans="2:15" s="2" customFormat="1" x14ac:dyDescent="0.2">
      <c r="B468" s="14"/>
      <c r="C468" s="14"/>
      <c r="D468" s="14"/>
      <c r="E468" s="14"/>
      <c r="F468" s="14"/>
      <c r="G468" s="14"/>
      <c r="H468" s="14"/>
      <c r="I468" s="14"/>
      <c r="J468" s="14"/>
      <c r="K468" s="14"/>
      <c r="L468" s="14"/>
      <c r="M468" s="14"/>
      <c r="N468" s="14"/>
      <c r="O468" s="14"/>
    </row>
    <row r="469" spans="2:15" s="2" customFormat="1" x14ac:dyDescent="0.2">
      <c r="B469" s="14"/>
      <c r="C469" s="14"/>
      <c r="D469" s="14"/>
      <c r="E469" s="14"/>
      <c r="F469" s="14"/>
      <c r="G469" s="14"/>
      <c r="H469" s="14"/>
      <c r="I469" s="14"/>
      <c r="J469" s="14"/>
      <c r="K469" s="14"/>
      <c r="L469" s="14"/>
      <c r="M469" s="14"/>
      <c r="N469" s="14"/>
      <c r="O469" s="14"/>
    </row>
    <row r="470" spans="2:15" s="2" customFormat="1" x14ac:dyDescent="0.2">
      <c r="B470" s="14"/>
      <c r="C470" s="14"/>
      <c r="D470" s="14"/>
      <c r="E470" s="14"/>
      <c r="F470" s="14"/>
      <c r="G470" s="14"/>
      <c r="H470" s="14"/>
      <c r="I470" s="14"/>
      <c r="J470" s="14"/>
      <c r="K470" s="14"/>
      <c r="L470" s="14"/>
      <c r="M470" s="14"/>
      <c r="N470" s="14"/>
      <c r="O470" s="14"/>
    </row>
    <row r="471" spans="2:15" s="2" customFormat="1" x14ac:dyDescent="0.2">
      <c r="B471" s="14"/>
      <c r="C471" s="14"/>
      <c r="D471" s="14"/>
      <c r="E471" s="14"/>
      <c r="F471" s="14"/>
      <c r="G471" s="14"/>
      <c r="H471" s="14"/>
      <c r="I471" s="14"/>
      <c r="J471" s="14"/>
      <c r="K471" s="14"/>
      <c r="L471" s="14"/>
      <c r="M471" s="14"/>
      <c r="N471" s="14"/>
      <c r="O471" s="14"/>
    </row>
    <row r="472" spans="2:15" s="2" customFormat="1" x14ac:dyDescent="0.2">
      <c r="B472" s="14"/>
      <c r="C472" s="14"/>
      <c r="D472" s="14"/>
      <c r="E472" s="14"/>
      <c r="F472" s="14"/>
      <c r="G472" s="14"/>
      <c r="H472" s="14"/>
      <c r="I472" s="14"/>
      <c r="J472" s="14"/>
      <c r="K472" s="14"/>
      <c r="L472" s="14"/>
      <c r="M472" s="14"/>
      <c r="N472" s="14"/>
      <c r="O472" s="14"/>
    </row>
    <row r="473" spans="2:15" s="2" customFormat="1" x14ac:dyDescent="0.2">
      <c r="B473" s="14"/>
      <c r="C473" s="14"/>
      <c r="D473" s="14"/>
      <c r="E473" s="14"/>
      <c r="F473" s="14"/>
      <c r="G473" s="14"/>
      <c r="H473" s="14"/>
      <c r="I473" s="14"/>
      <c r="J473" s="14"/>
      <c r="K473" s="14"/>
      <c r="L473" s="14"/>
      <c r="M473" s="14"/>
      <c r="N473" s="14"/>
      <c r="O473" s="14"/>
    </row>
    <row r="474" spans="2:15" s="2" customFormat="1" x14ac:dyDescent="0.2">
      <c r="B474" s="14"/>
      <c r="C474" s="14"/>
      <c r="D474" s="14"/>
      <c r="E474" s="14"/>
      <c r="F474" s="14"/>
      <c r="G474" s="14"/>
      <c r="H474" s="14"/>
      <c r="I474" s="14"/>
      <c r="J474" s="14"/>
      <c r="K474" s="14"/>
      <c r="L474" s="14"/>
      <c r="M474" s="14"/>
      <c r="N474" s="14"/>
      <c r="O474" s="14"/>
    </row>
    <row r="475" spans="2:15" s="2" customFormat="1" x14ac:dyDescent="0.2">
      <c r="B475" s="14"/>
      <c r="C475" s="14"/>
      <c r="D475" s="14"/>
      <c r="E475" s="14"/>
      <c r="F475" s="14"/>
      <c r="G475" s="14"/>
      <c r="H475" s="14"/>
      <c r="I475" s="14"/>
      <c r="J475" s="14"/>
      <c r="K475" s="14"/>
      <c r="L475" s="14"/>
      <c r="M475" s="14"/>
      <c r="N475" s="14"/>
      <c r="O475" s="14"/>
    </row>
    <row r="476" spans="2:15" s="2" customFormat="1" x14ac:dyDescent="0.2">
      <c r="B476" s="14"/>
      <c r="C476" s="14"/>
      <c r="D476" s="14"/>
      <c r="E476" s="14"/>
      <c r="F476" s="14"/>
      <c r="G476" s="14"/>
      <c r="H476" s="14"/>
      <c r="I476" s="14"/>
      <c r="J476" s="14"/>
      <c r="K476" s="14"/>
      <c r="L476" s="14"/>
      <c r="M476" s="14"/>
      <c r="N476" s="14"/>
      <c r="O476" s="14"/>
    </row>
    <row r="477" spans="2:15" s="2" customFormat="1" x14ac:dyDescent="0.2">
      <c r="B477" s="14"/>
      <c r="C477" s="14"/>
      <c r="D477" s="14"/>
      <c r="E477" s="14"/>
      <c r="F477" s="14"/>
      <c r="G477" s="14"/>
      <c r="H477" s="14"/>
      <c r="I477" s="14"/>
      <c r="J477" s="14"/>
      <c r="K477" s="14"/>
      <c r="L477" s="14"/>
      <c r="M477" s="14"/>
      <c r="N477" s="14"/>
      <c r="O477" s="14"/>
    </row>
    <row r="478" spans="2:15" s="2" customFormat="1" x14ac:dyDescent="0.2">
      <c r="B478" s="14"/>
      <c r="C478" s="14"/>
      <c r="D478" s="14"/>
      <c r="E478" s="14"/>
      <c r="F478" s="14"/>
      <c r="G478" s="14"/>
      <c r="H478" s="14"/>
      <c r="I478" s="14"/>
      <c r="J478" s="14"/>
      <c r="K478" s="14"/>
      <c r="L478" s="14"/>
      <c r="M478" s="14"/>
      <c r="N478" s="14"/>
      <c r="O478" s="14"/>
    </row>
    <row r="479" spans="2:15" s="2" customFormat="1" x14ac:dyDescent="0.2">
      <c r="B479" s="14"/>
      <c r="C479" s="14"/>
      <c r="D479" s="14"/>
      <c r="E479" s="14"/>
      <c r="F479" s="14"/>
      <c r="G479" s="14"/>
      <c r="H479" s="14"/>
      <c r="I479" s="14"/>
      <c r="J479" s="14"/>
      <c r="K479" s="14"/>
      <c r="L479" s="14"/>
      <c r="M479" s="14"/>
      <c r="N479" s="14"/>
      <c r="O479" s="14"/>
    </row>
    <row r="480" spans="2:15" s="2" customFormat="1" x14ac:dyDescent="0.2">
      <c r="B480" s="14"/>
      <c r="C480" s="14"/>
      <c r="D480" s="14"/>
      <c r="E480" s="14"/>
      <c r="F480" s="14"/>
      <c r="G480" s="14"/>
      <c r="H480" s="14"/>
      <c r="I480" s="14"/>
      <c r="J480" s="14"/>
      <c r="K480" s="14"/>
      <c r="L480" s="14"/>
      <c r="M480" s="14"/>
      <c r="N480" s="14"/>
      <c r="O480" s="14"/>
    </row>
    <row r="481" spans="2:15" s="2" customFormat="1" x14ac:dyDescent="0.2">
      <c r="B481" s="14"/>
      <c r="C481" s="14"/>
      <c r="D481" s="14"/>
      <c r="E481" s="14"/>
      <c r="F481" s="14"/>
      <c r="G481" s="14"/>
      <c r="H481" s="14"/>
      <c r="I481" s="14"/>
      <c r="J481" s="14"/>
      <c r="K481" s="14"/>
      <c r="L481" s="14"/>
      <c r="M481" s="14"/>
      <c r="N481" s="14"/>
      <c r="O481" s="14"/>
    </row>
    <row r="482" spans="2:15" s="2" customFormat="1" x14ac:dyDescent="0.2">
      <c r="B482" s="14"/>
      <c r="C482" s="14"/>
      <c r="D482" s="14"/>
      <c r="E482" s="14"/>
      <c r="F482" s="14"/>
      <c r="G482" s="14"/>
      <c r="H482" s="14"/>
      <c r="I482" s="14"/>
      <c r="J482" s="14"/>
      <c r="K482" s="14"/>
      <c r="L482" s="14"/>
      <c r="M482" s="14"/>
      <c r="N482" s="14"/>
      <c r="O482" s="14"/>
    </row>
    <row r="483" spans="2:15" s="2" customFormat="1" x14ac:dyDescent="0.2">
      <c r="B483" s="14"/>
      <c r="C483" s="14"/>
      <c r="D483" s="14"/>
      <c r="E483" s="14"/>
      <c r="F483" s="14"/>
      <c r="G483" s="14"/>
      <c r="H483" s="14"/>
      <c r="I483" s="14"/>
      <c r="J483" s="14"/>
      <c r="K483" s="14"/>
      <c r="L483" s="14"/>
      <c r="M483" s="14"/>
      <c r="N483" s="14"/>
      <c r="O483" s="14"/>
    </row>
    <row r="484" spans="2:15" s="2" customFormat="1" x14ac:dyDescent="0.2">
      <c r="B484" s="14"/>
      <c r="C484" s="14"/>
      <c r="D484" s="14"/>
      <c r="E484" s="14"/>
      <c r="F484" s="14"/>
      <c r="G484" s="14"/>
      <c r="H484" s="14"/>
      <c r="I484" s="14"/>
      <c r="J484" s="14"/>
      <c r="K484" s="14"/>
      <c r="L484" s="14"/>
      <c r="M484" s="14"/>
      <c r="N484" s="14"/>
      <c r="O484" s="14"/>
    </row>
    <row r="485" spans="2:15" s="2" customFormat="1" x14ac:dyDescent="0.2">
      <c r="B485" s="14"/>
      <c r="C485" s="14"/>
      <c r="D485" s="14"/>
      <c r="E485" s="14"/>
      <c r="F485" s="14"/>
      <c r="G485" s="14"/>
      <c r="H485" s="14"/>
      <c r="I485" s="14"/>
      <c r="J485" s="14"/>
      <c r="K485" s="14"/>
      <c r="L485" s="14"/>
      <c r="M485" s="14"/>
      <c r="N485" s="14"/>
      <c r="O485" s="14"/>
    </row>
    <row r="486" spans="2:15" s="2" customFormat="1" x14ac:dyDescent="0.2">
      <c r="B486" s="14"/>
      <c r="C486" s="14"/>
      <c r="D486" s="14"/>
      <c r="E486" s="14"/>
      <c r="F486" s="14"/>
      <c r="G486" s="14"/>
      <c r="H486" s="14"/>
      <c r="I486" s="14"/>
      <c r="J486" s="14"/>
      <c r="K486" s="14"/>
      <c r="L486" s="14"/>
      <c r="M486" s="14"/>
      <c r="N486" s="14"/>
      <c r="O486" s="14"/>
    </row>
    <row r="487" spans="2:15" s="2" customFormat="1" x14ac:dyDescent="0.2">
      <c r="B487" s="14"/>
      <c r="C487" s="14"/>
      <c r="D487" s="14"/>
      <c r="E487" s="14"/>
      <c r="F487" s="14"/>
      <c r="G487" s="14"/>
      <c r="H487" s="14"/>
      <c r="I487" s="14"/>
      <c r="J487" s="14"/>
      <c r="K487" s="14"/>
      <c r="L487" s="14"/>
      <c r="M487" s="14"/>
      <c r="N487" s="14"/>
      <c r="O487" s="14"/>
    </row>
    <row r="488" spans="2:15" s="2" customFormat="1" x14ac:dyDescent="0.2">
      <c r="B488" s="14"/>
      <c r="C488" s="14"/>
      <c r="D488" s="14"/>
      <c r="E488" s="14"/>
      <c r="F488" s="14"/>
      <c r="G488" s="14"/>
      <c r="H488" s="14"/>
      <c r="I488" s="14"/>
      <c r="J488" s="14"/>
      <c r="K488" s="14"/>
      <c r="L488" s="14"/>
      <c r="M488" s="14"/>
      <c r="N488" s="14"/>
      <c r="O488" s="14"/>
    </row>
    <row r="489" spans="2:15" s="2" customFormat="1" x14ac:dyDescent="0.2">
      <c r="B489" s="14"/>
      <c r="C489" s="14"/>
      <c r="D489" s="14"/>
      <c r="E489" s="14"/>
      <c r="F489" s="14"/>
      <c r="G489" s="14"/>
      <c r="H489" s="14"/>
      <c r="I489" s="14"/>
      <c r="J489" s="14"/>
      <c r="K489" s="14"/>
      <c r="L489" s="14"/>
      <c r="M489" s="14"/>
      <c r="N489" s="14"/>
      <c r="O489" s="14"/>
    </row>
    <row r="490" spans="2:15" s="2" customFormat="1" x14ac:dyDescent="0.2">
      <c r="B490" s="14"/>
      <c r="C490" s="14"/>
      <c r="D490" s="14"/>
      <c r="E490" s="14"/>
      <c r="F490" s="14"/>
      <c r="G490" s="14"/>
      <c r="H490" s="14"/>
      <c r="I490" s="14"/>
      <c r="J490" s="14"/>
      <c r="K490" s="14"/>
      <c r="L490" s="14"/>
      <c r="M490" s="14"/>
      <c r="N490" s="14"/>
      <c r="O490" s="14"/>
    </row>
    <row r="491" spans="2:15" s="2" customFormat="1" x14ac:dyDescent="0.2">
      <c r="B491" s="14"/>
      <c r="C491" s="14"/>
      <c r="D491" s="14"/>
      <c r="E491" s="14"/>
      <c r="F491" s="14"/>
      <c r="G491" s="14"/>
      <c r="H491" s="14"/>
      <c r="I491" s="14"/>
      <c r="J491" s="14"/>
      <c r="K491" s="14"/>
      <c r="L491" s="14"/>
      <c r="M491" s="14"/>
      <c r="N491" s="14"/>
      <c r="O491" s="14"/>
    </row>
    <row r="492" spans="2:15" s="2" customFormat="1" x14ac:dyDescent="0.2">
      <c r="B492" s="14"/>
      <c r="C492" s="14"/>
      <c r="D492" s="14"/>
      <c r="E492" s="14"/>
      <c r="F492" s="14"/>
      <c r="G492" s="14"/>
      <c r="H492" s="14"/>
      <c r="I492" s="14"/>
      <c r="J492" s="14"/>
      <c r="K492" s="14"/>
      <c r="L492" s="14"/>
      <c r="M492" s="14"/>
      <c r="N492" s="14"/>
      <c r="O492" s="14"/>
    </row>
    <row r="493" spans="2:15" s="2" customFormat="1" x14ac:dyDescent="0.2">
      <c r="B493" s="14"/>
      <c r="C493" s="14"/>
      <c r="D493" s="14"/>
      <c r="E493" s="14"/>
      <c r="F493" s="14"/>
      <c r="G493" s="14"/>
      <c r="H493" s="14"/>
      <c r="I493" s="14"/>
      <c r="J493" s="14"/>
      <c r="K493" s="14"/>
      <c r="L493" s="14"/>
      <c r="M493" s="14"/>
      <c r="N493" s="14"/>
      <c r="O493" s="14"/>
    </row>
    <row r="494" spans="2:15" s="2" customFormat="1" x14ac:dyDescent="0.2">
      <c r="B494" s="14"/>
      <c r="C494" s="14"/>
      <c r="D494" s="14"/>
      <c r="E494" s="14"/>
      <c r="F494" s="14"/>
      <c r="G494" s="14"/>
      <c r="H494" s="14"/>
      <c r="I494" s="14"/>
      <c r="J494" s="14"/>
      <c r="K494" s="14"/>
      <c r="L494" s="14"/>
      <c r="M494" s="14"/>
      <c r="N494" s="14"/>
      <c r="O494" s="14"/>
    </row>
    <row r="495" spans="2:15" s="2" customFormat="1" x14ac:dyDescent="0.2">
      <c r="B495" s="14"/>
      <c r="C495" s="14"/>
      <c r="D495" s="14"/>
      <c r="E495" s="14"/>
      <c r="F495" s="14"/>
      <c r="G495" s="14"/>
      <c r="H495" s="14"/>
      <c r="I495" s="14"/>
      <c r="J495" s="14"/>
      <c r="K495" s="14"/>
      <c r="L495" s="14"/>
      <c r="M495" s="14"/>
      <c r="N495" s="14"/>
      <c r="O495" s="14"/>
    </row>
    <row r="496" spans="2:15" s="2" customFormat="1" x14ac:dyDescent="0.2">
      <c r="B496" s="14"/>
      <c r="C496" s="14"/>
      <c r="D496" s="14"/>
      <c r="E496" s="14"/>
      <c r="F496" s="14"/>
      <c r="G496" s="14"/>
      <c r="H496" s="14"/>
      <c r="I496" s="14"/>
      <c r="J496" s="14"/>
      <c r="K496" s="14"/>
      <c r="L496" s="14"/>
      <c r="M496" s="14"/>
      <c r="N496" s="14"/>
      <c r="O496" s="14"/>
    </row>
    <row r="497" spans="2:15" s="2" customFormat="1" x14ac:dyDescent="0.2">
      <c r="B497" s="14"/>
      <c r="C497" s="14"/>
      <c r="D497" s="14"/>
      <c r="E497" s="14"/>
      <c r="F497" s="14"/>
      <c r="G497" s="14"/>
      <c r="H497" s="14"/>
      <c r="I497" s="14"/>
      <c r="J497" s="14"/>
      <c r="K497" s="14"/>
      <c r="L497" s="14"/>
      <c r="M497" s="14"/>
      <c r="N497" s="14"/>
      <c r="O497" s="14"/>
    </row>
    <row r="498" spans="2:15" s="2" customFormat="1" x14ac:dyDescent="0.2">
      <c r="B498" s="14"/>
      <c r="C498" s="14"/>
      <c r="D498" s="14"/>
      <c r="E498" s="14"/>
      <c r="F498" s="14"/>
      <c r="G498" s="14"/>
      <c r="H498" s="14"/>
      <c r="I498" s="14"/>
      <c r="J498" s="14"/>
      <c r="K498" s="14"/>
      <c r="L498" s="14"/>
      <c r="M498" s="14"/>
      <c r="N498" s="14"/>
      <c r="O498" s="14"/>
    </row>
    <row r="499" spans="2:15" s="2" customFormat="1" x14ac:dyDescent="0.2">
      <c r="B499" s="14"/>
      <c r="C499" s="14"/>
      <c r="D499" s="14"/>
      <c r="E499" s="14"/>
      <c r="F499" s="14"/>
      <c r="G499" s="14"/>
      <c r="H499" s="14"/>
      <c r="I499" s="14"/>
      <c r="J499" s="14"/>
      <c r="K499" s="14"/>
      <c r="L499" s="14"/>
      <c r="M499" s="14"/>
      <c r="N499" s="14"/>
      <c r="O499" s="14"/>
    </row>
    <row r="500" spans="2:15" s="2" customFormat="1" x14ac:dyDescent="0.2">
      <c r="B500" s="14"/>
      <c r="C500" s="14"/>
      <c r="D500" s="14"/>
      <c r="E500" s="14"/>
      <c r="F500" s="14"/>
      <c r="G500" s="14"/>
      <c r="H500" s="14"/>
      <c r="I500" s="14"/>
      <c r="J500" s="14"/>
      <c r="K500" s="14"/>
      <c r="L500" s="14"/>
      <c r="M500" s="14"/>
      <c r="N500" s="14"/>
      <c r="O500" s="14"/>
    </row>
    <row r="501" spans="2:15" s="2" customFormat="1" x14ac:dyDescent="0.2">
      <c r="B501" s="14"/>
      <c r="C501" s="14"/>
      <c r="D501" s="14"/>
      <c r="E501" s="14"/>
      <c r="F501" s="14"/>
      <c r="G501" s="14"/>
      <c r="H501" s="14"/>
      <c r="I501" s="14"/>
      <c r="J501" s="14"/>
      <c r="K501" s="14"/>
      <c r="L501" s="14"/>
      <c r="M501" s="14"/>
      <c r="N501" s="14"/>
      <c r="O501" s="14"/>
    </row>
    <row r="502" spans="2:15" s="2" customFormat="1" x14ac:dyDescent="0.2">
      <c r="B502" s="14"/>
      <c r="C502" s="14"/>
      <c r="D502" s="14"/>
      <c r="E502" s="14"/>
      <c r="F502" s="14"/>
      <c r="G502" s="14"/>
      <c r="H502" s="14"/>
      <c r="I502" s="14"/>
      <c r="J502" s="14"/>
      <c r="K502" s="14"/>
      <c r="L502" s="14"/>
      <c r="M502" s="14"/>
      <c r="N502" s="14"/>
      <c r="O502" s="14"/>
    </row>
    <row r="503" spans="2:15" s="2" customFormat="1" x14ac:dyDescent="0.2">
      <c r="B503" s="14"/>
      <c r="C503" s="14"/>
      <c r="D503" s="14"/>
      <c r="E503" s="14"/>
      <c r="F503" s="14"/>
      <c r="G503" s="14"/>
      <c r="H503" s="14"/>
      <c r="I503" s="14"/>
      <c r="J503" s="14"/>
      <c r="K503" s="14"/>
      <c r="L503" s="14"/>
      <c r="M503" s="14"/>
      <c r="N503" s="14"/>
      <c r="O503" s="14"/>
    </row>
    <row r="504" spans="2:15" s="2" customFormat="1" x14ac:dyDescent="0.2">
      <c r="B504" s="14"/>
      <c r="C504" s="14"/>
      <c r="D504" s="14"/>
      <c r="E504" s="14"/>
      <c r="F504" s="14"/>
      <c r="G504" s="14"/>
      <c r="H504" s="14"/>
      <c r="I504" s="14"/>
      <c r="J504" s="14"/>
      <c r="K504" s="14"/>
      <c r="L504" s="14"/>
      <c r="M504" s="14"/>
      <c r="N504" s="14"/>
      <c r="O504" s="14"/>
    </row>
  </sheetData>
  <mergeCells count="16">
    <mergeCell ref="B9:B12"/>
    <mergeCell ref="D9:M9"/>
    <mergeCell ref="D10:M10"/>
    <mergeCell ref="D11:M11"/>
    <mergeCell ref="D12:M12"/>
    <mergeCell ref="A1:N1"/>
    <mergeCell ref="A2:N2"/>
    <mergeCell ref="D4:M4"/>
    <mergeCell ref="D5:M5"/>
    <mergeCell ref="D6:M6"/>
    <mergeCell ref="C24:M24"/>
    <mergeCell ref="C29:M29"/>
    <mergeCell ref="B13:B15"/>
    <mergeCell ref="D13:M13"/>
    <mergeCell ref="D14:M14"/>
    <mergeCell ref="D15:M15"/>
  </mergeCells>
  <pageMargins left="0.25" right="0.25" top="0.5" bottom="0.5" header="0.3" footer="0.3"/>
  <pageSetup orientation="landscape" horizontalDpi="1200" verticalDpi="1200" r:id="rId1"/>
  <headerFooter>
    <oddFooter>Page &amp;P&amp;R&amp;F</oddFooter>
  </headerFooter>
  <rowBreaks count="1" manualBreakCount="1">
    <brk id="24" max="16383"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3B744D-A857-47F0-91D9-D9E07849094C}">
  <sheetPr codeName="Sheet5">
    <pageSetUpPr fitToPage="1"/>
  </sheetPr>
  <dimension ref="A1:Y383"/>
  <sheetViews>
    <sheetView showGridLines="0" zoomScaleNormal="100" zoomScalePageLayoutView="40" workbookViewId="0">
      <selection activeCell="B1" sqref="B1:Q1"/>
    </sheetView>
  </sheetViews>
  <sheetFormatPr defaultColWidth="9.140625" defaultRowHeight="12.75" x14ac:dyDescent="0.2"/>
  <cols>
    <col min="1" max="1" width="1.85546875" style="2" customWidth="1"/>
    <col min="2" max="2" width="3.5703125" style="68" customWidth="1"/>
    <col min="3" max="3" width="29.5703125" style="3" customWidth="1"/>
    <col min="4" max="4" width="55.85546875" style="3" customWidth="1"/>
    <col min="5" max="7" width="26.140625" style="3" customWidth="1"/>
    <col min="8" max="8" width="23.140625" style="3" customWidth="1"/>
    <col min="9" max="9" width="12.5703125" style="2" customWidth="1"/>
    <col min="10" max="10" width="14.42578125" style="3" customWidth="1"/>
    <col min="11" max="11" width="12" style="3" customWidth="1"/>
    <col min="12" max="12" width="11.42578125" style="3" customWidth="1"/>
    <col min="13" max="13" width="14" style="3" customWidth="1"/>
    <col min="14" max="14" width="14.5703125" style="3" customWidth="1"/>
    <col min="15" max="15" width="13" style="3" customWidth="1"/>
    <col min="16" max="16" width="49" style="3" customWidth="1"/>
    <col min="17" max="17" width="54.42578125" style="2" customWidth="1"/>
    <col min="18" max="25" width="9.140625" style="2"/>
    <col min="26" max="256" width="9.140625" style="3"/>
    <col min="257" max="257" width="1.85546875" style="3" customWidth="1"/>
    <col min="258" max="258" width="3.5703125" style="3" customWidth="1"/>
    <col min="259" max="259" width="29.5703125" style="3" customWidth="1"/>
    <col min="260" max="260" width="54.42578125" style="3" customWidth="1"/>
    <col min="261" max="262" width="12.42578125" style="3" customWidth="1"/>
    <col min="263" max="263" width="12.85546875" style="3" customWidth="1"/>
    <col min="264" max="264" width="13.5703125" style="3" customWidth="1"/>
    <col min="265" max="265" width="12.5703125" style="3" customWidth="1"/>
    <col min="266" max="266" width="14.42578125" style="3" customWidth="1"/>
    <col min="267" max="267" width="12" style="3" customWidth="1"/>
    <col min="268" max="268" width="11.42578125" style="3" customWidth="1"/>
    <col min="269" max="269" width="11.5703125" style="3" bestFit="1" customWidth="1"/>
    <col min="270" max="270" width="14.5703125" style="3" customWidth="1"/>
    <col min="271" max="271" width="13" style="3" customWidth="1"/>
    <col min="272" max="272" width="49" style="3" customWidth="1"/>
    <col min="273" max="273" width="2.140625" style="3" customWidth="1"/>
    <col min="274" max="512" width="9.140625" style="3"/>
    <col min="513" max="513" width="1.85546875" style="3" customWidth="1"/>
    <col min="514" max="514" width="3.5703125" style="3" customWidth="1"/>
    <col min="515" max="515" width="29.5703125" style="3" customWidth="1"/>
    <col min="516" max="516" width="54.42578125" style="3" customWidth="1"/>
    <col min="517" max="518" width="12.42578125" style="3" customWidth="1"/>
    <col min="519" max="519" width="12.85546875" style="3" customWidth="1"/>
    <col min="520" max="520" width="13.5703125" style="3" customWidth="1"/>
    <col min="521" max="521" width="12.5703125" style="3" customWidth="1"/>
    <col min="522" max="522" width="14.42578125" style="3" customWidth="1"/>
    <col min="523" max="523" width="12" style="3" customWidth="1"/>
    <col min="524" max="524" width="11.42578125" style="3" customWidth="1"/>
    <col min="525" max="525" width="11.5703125" style="3" bestFit="1" customWidth="1"/>
    <col min="526" max="526" width="14.5703125" style="3" customWidth="1"/>
    <col min="527" max="527" width="13" style="3" customWidth="1"/>
    <col min="528" max="528" width="49" style="3" customWidth="1"/>
    <col min="529" max="529" width="2.140625" style="3" customWidth="1"/>
    <col min="530" max="768" width="9.140625" style="3"/>
    <col min="769" max="769" width="1.85546875" style="3" customWidth="1"/>
    <col min="770" max="770" width="3.5703125" style="3" customWidth="1"/>
    <col min="771" max="771" width="29.5703125" style="3" customWidth="1"/>
    <col min="772" max="772" width="54.42578125" style="3" customWidth="1"/>
    <col min="773" max="774" width="12.42578125" style="3" customWidth="1"/>
    <col min="775" max="775" width="12.85546875" style="3" customWidth="1"/>
    <col min="776" max="776" width="13.5703125" style="3" customWidth="1"/>
    <col min="777" max="777" width="12.5703125" style="3" customWidth="1"/>
    <col min="778" max="778" width="14.42578125" style="3" customWidth="1"/>
    <col min="779" max="779" width="12" style="3" customWidth="1"/>
    <col min="780" max="780" width="11.42578125" style="3" customWidth="1"/>
    <col min="781" max="781" width="11.5703125" style="3" bestFit="1" customWidth="1"/>
    <col min="782" max="782" width="14.5703125" style="3" customWidth="1"/>
    <col min="783" max="783" width="13" style="3" customWidth="1"/>
    <col min="784" max="784" width="49" style="3" customWidth="1"/>
    <col min="785" max="785" width="2.140625" style="3" customWidth="1"/>
    <col min="786" max="1024" width="9.140625" style="3"/>
    <col min="1025" max="1025" width="1.85546875" style="3" customWidth="1"/>
    <col min="1026" max="1026" width="3.5703125" style="3" customWidth="1"/>
    <col min="1027" max="1027" width="29.5703125" style="3" customWidth="1"/>
    <col min="1028" max="1028" width="54.42578125" style="3" customWidth="1"/>
    <col min="1029" max="1030" width="12.42578125" style="3" customWidth="1"/>
    <col min="1031" max="1031" width="12.85546875" style="3" customWidth="1"/>
    <col min="1032" max="1032" width="13.5703125" style="3" customWidth="1"/>
    <col min="1033" max="1033" width="12.5703125" style="3" customWidth="1"/>
    <col min="1034" max="1034" width="14.42578125" style="3" customWidth="1"/>
    <col min="1035" max="1035" width="12" style="3" customWidth="1"/>
    <col min="1036" max="1036" width="11.42578125" style="3" customWidth="1"/>
    <col min="1037" max="1037" width="11.5703125" style="3" bestFit="1" customWidth="1"/>
    <col min="1038" max="1038" width="14.5703125" style="3" customWidth="1"/>
    <col min="1039" max="1039" width="13" style="3" customWidth="1"/>
    <col min="1040" max="1040" width="49" style="3" customWidth="1"/>
    <col min="1041" max="1041" width="2.140625" style="3" customWidth="1"/>
    <col min="1042" max="1280" width="9.140625" style="3"/>
    <col min="1281" max="1281" width="1.85546875" style="3" customWidth="1"/>
    <col min="1282" max="1282" width="3.5703125" style="3" customWidth="1"/>
    <col min="1283" max="1283" width="29.5703125" style="3" customWidth="1"/>
    <col min="1284" max="1284" width="54.42578125" style="3" customWidth="1"/>
    <col min="1285" max="1286" width="12.42578125" style="3" customWidth="1"/>
    <col min="1287" max="1287" width="12.85546875" style="3" customWidth="1"/>
    <col min="1288" max="1288" width="13.5703125" style="3" customWidth="1"/>
    <col min="1289" max="1289" width="12.5703125" style="3" customWidth="1"/>
    <col min="1290" max="1290" width="14.42578125" style="3" customWidth="1"/>
    <col min="1291" max="1291" width="12" style="3" customWidth="1"/>
    <col min="1292" max="1292" width="11.42578125" style="3" customWidth="1"/>
    <col min="1293" max="1293" width="11.5703125" style="3" bestFit="1" customWidth="1"/>
    <col min="1294" max="1294" width="14.5703125" style="3" customWidth="1"/>
    <col min="1295" max="1295" width="13" style="3" customWidth="1"/>
    <col min="1296" max="1296" width="49" style="3" customWidth="1"/>
    <col min="1297" max="1297" width="2.140625" style="3" customWidth="1"/>
    <col min="1298" max="1536" width="9.140625" style="3"/>
    <col min="1537" max="1537" width="1.85546875" style="3" customWidth="1"/>
    <col min="1538" max="1538" width="3.5703125" style="3" customWidth="1"/>
    <col min="1539" max="1539" width="29.5703125" style="3" customWidth="1"/>
    <col min="1540" max="1540" width="54.42578125" style="3" customWidth="1"/>
    <col min="1541" max="1542" width="12.42578125" style="3" customWidth="1"/>
    <col min="1543" max="1543" width="12.85546875" style="3" customWidth="1"/>
    <col min="1544" max="1544" width="13.5703125" style="3" customWidth="1"/>
    <col min="1545" max="1545" width="12.5703125" style="3" customWidth="1"/>
    <col min="1546" max="1546" width="14.42578125" style="3" customWidth="1"/>
    <col min="1547" max="1547" width="12" style="3" customWidth="1"/>
    <col min="1548" max="1548" width="11.42578125" style="3" customWidth="1"/>
    <col min="1549" max="1549" width="11.5703125" style="3" bestFit="1" customWidth="1"/>
    <col min="1550" max="1550" width="14.5703125" style="3" customWidth="1"/>
    <col min="1551" max="1551" width="13" style="3" customWidth="1"/>
    <col min="1552" max="1552" width="49" style="3" customWidth="1"/>
    <col min="1553" max="1553" width="2.140625" style="3" customWidth="1"/>
    <col min="1554" max="1792" width="9.140625" style="3"/>
    <col min="1793" max="1793" width="1.85546875" style="3" customWidth="1"/>
    <col min="1794" max="1794" width="3.5703125" style="3" customWidth="1"/>
    <col min="1795" max="1795" width="29.5703125" style="3" customWidth="1"/>
    <col min="1796" max="1796" width="54.42578125" style="3" customWidth="1"/>
    <col min="1797" max="1798" width="12.42578125" style="3" customWidth="1"/>
    <col min="1799" max="1799" width="12.85546875" style="3" customWidth="1"/>
    <col min="1800" max="1800" width="13.5703125" style="3" customWidth="1"/>
    <col min="1801" max="1801" width="12.5703125" style="3" customWidth="1"/>
    <col min="1802" max="1802" width="14.42578125" style="3" customWidth="1"/>
    <col min="1803" max="1803" width="12" style="3" customWidth="1"/>
    <col min="1804" max="1804" width="11.42578125" style="3" customWidth="1"/>
    <col min="1805" max="1805" width="11.5703125" style="3" bestFit="1" customWidth="1"/>
    <col min="1806" max="1806" width="14.5703125" style="3" customWidth="1"/>
    <col min="1807" max="1807" width="13" style="3" customWidth="1"/>
    <col min="1808" max="1808" width="49" style="3" customWidth="1"/>
    <col min="1809" max="1809" width="2.140625" style="3" customWidth="1"/>
    <col min="1810" max="2048" width="9.140625" style="3"/>
    <col min="2049" max="2049" width="1.85546875" style="3" customWidth="1"/>
    <col min="2050" max="2050" width="3.5703125" style="3" customWidth="1"/>
    <col min="2051" max="2051" width="29.5703125" style="3" customWidth="1"/>
    <col min="2052" max="2052" width="54.42578125" style="3" customWidth="1"/>
    <col min="2053" max="2054" width="12.42578125" style="3" customWidth="1"/>
    <col min="2055" max="2055" width="12.85546875" style="3" customWidth="1"/>
    <col min="2056" max="2056" width="13.5703125" style="3" customWidth="1"/>
    <col min="2057" max="2057" width="12.5703125" style="3" customWidth="1"/>
    <col min="2058" max="2058" width="14.42578125" style="3" customWidth="1"/>
    <col min="2059" max="2059" width="12" style="3" customWidth="1"/>
    <col min="2060" max="2060" width="11.42578125" style="3" customWidth="1"/>
    <col min="2061" max="2061" width="11.5703125" style="3" bestFit="1" customWidth="1"/>
    <col min="2062" max="2062" width="14.5703125" style="3" customWidth="1"/>
    <col min="2063" max="2063" width="13" style="3" customWidth="1"/>
    <col min="2064" max="2064" width="49" style="3" customWidth="1"/>
    <col min="2065" max="2065" width="2.140625" style="3" customWidth="1"/>
    <col min="2066" max="2304" width="9.140625" style="3"/>
    <col min="2305" max="2305" width="1.85546875" style="3" customWidth="1"/>
    <col min="2306" max="2306" width="3.5703125" style="3" customWidth="1"/>
    <col min="2307" max="2307" width="29.5703125" style="3" customWidth="1"/>
    <col min="2308" max="2308" width="54.42578125" style="3" customWidth="1"/>
    <col min="2309" max="2310" width="12.42578125" style="3" customWidth="1"/>
    <col min="2311" max="2311" width="12.85546875" style="3" customWidth="1"/>
    <col min="2312" max="2312" width="13.5703125" style="3" customWidth="1"/>
    <col min="2313" max="2313" width="12.5703125" style="3" customWidth="1"/>
    <col min="2314" max="2314" width="14.42578125" style="3" customWidth="1"/>
    <col min="2315" max="2315" width="12" style="3" customWidth="1"/>
    <col min="2316" max="2316" width="11.42578125" style="3" customWidth="1"/>
    <col min="2317" max="2317" width="11.5703125" style="3" bestFit="1" customWidth="1"/>
    <col min="2318" max="2318" width="14.5703125" style="3" customWidth="1"/>
    <col min="2319" max="2319" width="13" style="3" customWidth="1"/>
    <col min="2320" max="2320" width="49" style="3" customWidth="1"/>
    <col min="2321" max="2321" width="2.140625" style="3" customWidth="1"/>
    <col min="2322" max="2560" width="9.140625" style="3"/>
    <col min="2561" max="2561" width="1.85546875" style="3" customWidth="1"/>
    <col min="2562" max="2562" width="3.5703125" style="3" customWidth="1"/>
    <col min="2563" max="2563" width="29.5703125" style="3" customWidth="1"/>
    <col min="2564" max="2564" width="54.42578125" style="3" customWidth="1"/>
    <col min="2565" max="2566" width="12.42578125" style="3" customWidth="1"/>
    <col min="2567" max="2567" width="12.85546875" style="3" customWidth="1"/>
    <col min="2568" max="2568" width="13.5703125" style="3" customWidth="1"/>
    <col min="2569" max="2569" width="12.5703125" style="3" customWidth="1"/>
    <col min="2570" max="2570" width="14.42578125" style="3" customWidth="1"/>
    <col min="2571" max="2571" width="12" style="3" customWidth="1"/>
    <col min="2572" max="2572" width="11.42578125" style="3" customWidth="1"/>
    <col min="2573" max="2573" width="11.5703125" style="3" bestFit="1" customWidth="1"/>
    <col min="2574" max="2574" width="14.5703125" style="3" customWidth="1"/>
    <col min="2575" max="2575" width="13" style="3" customWidth="1"/>
    <col min="2576" max="2576" width="49" style="3" customWidth="1"/>
    <col min="2577" max="2577" width="2.140625" style="3" customWidth="1"/>
    <col min="2578" max="2816" width="9.140625" style="3"/>
    <col min="2817" max="2817" width="1.85546875" style="3" customWidth="1"/>
    <col min="2818" max="2818" width="3.5703125" style="3" customWidth="1"/>
    <col min="2819" max="2819" width="29.5703125" style="3" customWidth="1"/>
    <col min="2820" max="2820" width="54.42578125" style="3" customWidth="1"/>
    <col min="2821" max="2822" width="12.42578125" style="3" customWidth="1"/>
    <col min="2823" max="2823" width="12.85546875" style="3" customWidth="1"/>
    <col min="2824" max="2824" width="13.5703125" style="3" customWidth="1"/>
    <col min="2825" max="2825" width="12.5703125" style="3" customWidth="1"/>
    <col min="2826" max="2826" width="14.42578125" style="3" customWidth="1"/>
    <col min="2827" max="2827" width="12" style="3" customWidth="1"/>
    <col min="2828" max="2828" width="11.42578125" style="3" customWidth="1"/>
    <col min="2829" max="2829" width="11.5703125" style="3" bestFit="1" customWidth="1"/>
    <col min="2830" max="2830" width="14.5703125" style="3" customWidth="1"/>
    <col min="2831" max="2831" width="13" style="3" customWidth="1"/>
    <col min="2832" max="2832" width="49" style="3" customWidth="1"/>
    <col min="2833" max="2833" width="2.140625" style="3" customWidth="1"/>
    <col min="2834" max="3072" width="9.140625" style="3"/>
    <col min="3073" max="3073" width="1.85546875" style="3" customWidth="1"/>
    <col min="3074" max="3074" width="3.5703125" style="3" customWidth="1"/>
    <col min="3075" max="3075" width="29.5703125" style="3" customWidth="1"/>
    <col min="3076" max="3076" width="54.42578125" style="3" customWidth="1"/>
    <col min="3077" max="3078" width="12.42578125" style="3" customWidth="1"/>
    <col min="3079" max="3079" width="12.85546875" style="3" customWidth="1"/>
    <col min="3080" max="3080" width="13.5703125" style="3" customWidth="1"/>
    <col min="3081" max="3081" width="12.5703125" style="3" customWidth="1"/>
    <col min="3082" max="3082" width="14.42578125" style="3" customWidth="1"/>
    <col min="3083" max="3083" width="12" style="3" customWidth="1"/>
    <col min="3084" max="3084" width="11.42578125" style="3" customWidth="1"/>
    <col min="3085" max="3085" width="11.5703125" style="3" bestFit="1" customWidth="1"/>
    <col min="3086" max="3086" width="14.5703125" style="3" customWidth="1"/>
    <col min="3087" max="3087" width="13" style="3" customWidth="1"/>
    <col min="3088" max="3088" width="49" style="3" customWidth="1"/>
    <col min="3089" max="3089" width="2.140625" style="3" customWidth="1"/>
    <col min="3090" max="3328" width="9.140625" style="3"/>
    <col min="3329" max="3329" width="1.85546875" style="3" customWidth="1"/>
    <col min="3330" max="3330" width="3.5703125" style="3" customWidth="1"/>
    <col min="3331" max="3331" width="29.5703125" style="3" customWidth="1"/>
    <col min="3332" max="3332" width="54.42578125" style="3" customWidth="1"/>
    <col min="3333" max="3334" width="12.42578125" style="3" customWidth="1"/>
    <col min="3335" max="3335" width="12.85546875" style="3" customWidth="1"/>
    <col min="3336" max="3336" width="13.5703125" style="3" customWidth="1"/>
    <col min="3337" max="3337" width="12.5703125" style="3" customWidth="1"/>
    <col min="3338" max="3338" width="14.42578125" style="3" customWidth="1"/>
    <col min="3339" max="3339" width="12" style="3" customWidth="1"/>
    <col min="3340" max="3340" width="11.42578125" style="3" customWidth="1"/>
    <col min="3341" max="3341" width="11.5703125" style="3" bestFit="1" customWidth="1"/>
    <col min="3342" max="3342" width="14.5703125" style="3" customWidth="1"/>
    <col min="3343" max="3343" width="13" style="3" customWidth="1"/>
    <col min="3344" max="3344" width="49" style="3" customWidth="1"/>
    <col min="3345" max="3345" width="2.140625" style="3" customWidth="1"/>
    <col min="3346" max="3584" width="9.140625" style="3"/>
    <col min="3585" max="3585" width="1.85546875" style="3" customWidth="1"/>
    <col min="3586" max="3586" width="3.5703125" style="3" customWidth="1"/>
    <col min="3587" max="3587" width="29.5703125" style="3" customWidth="1"/>
    <col min="3588" max="3588" width="54.42578125" style="3" customWidth="1"/>
    <col min="3589" max="3590" width="12.42578125" style="3" customWidth="1"/>
    <col min="3591" max="3591" width="12.85546875" style="3" customWidth="1"/>
    <col min="3592" max="3592" width="13.5703125" style="3" customWidth="1"/>
    <col min="3593" max="3593" width="12.5703125" style="3" customWidth="1"/>
    <col min="3594" max="3594" width="14.42578125" style="3" customWidth="1"/>
    <col min="3595" max="3595" width="12" style="3" customWidth="1"/>
    <col min="3596" max="3596" width="11.42578125" style="3" customWidth="1"/>
    <col min="3597" max="3597" width="11.5703125" style="3" bestFit="1" customWidth="1"/>
    <col min="3598" max="3598" width="14.5703125" style="3" customWidth="1"/>
    <col min="3599" max="3599" width="13" style="3" customWidth="1"/>
    <col min="3600" max="3600" width="49" style="3" customWidth="1"/>
    <col min="3601" max="3601" width="2.140625" style="3" customWidth="1"/>
    <col min="3602" max="3840" width="9.140625" style="3"/>
    <col min="3841" max="3841" width="1.85546875" style="3" customWidth="1"/>
    <col min="3842" max="3842" width="3.5703125" style="3" customWidth="1"/>
    <col min="3843" max="3843" width="29.5703125" style="3" customWidth="1"/>
    <col min="3844" max="3844" width="54.42578125" style="3" customWidth="1"/>
    <col min="3845" max="3846" width="12.42578125" style="3" customWidth="1"/>
    <col min="3847" max="3847" width="12.85546875" style="3" customWidth="1"/>
    <col min="3848" max="3848" width="13.5703125" style="3" customWidth="1"/>
    <col min="3849" max="3849" width="12.5703125" style="3" customWidth="1"/>
    <col min="3850" max="3850" width="14.42578125" style="3" customWidth="1"/>
    <col min="3851" max="3851" width="12" style="3" customWidth="1"/>
    <col min="3852" max="3852" width="11.42578125" style="3" customWidth="1"/>
    <col min="3853" max="3853" width="11.5703125" style="3" bestFit="1" customWidth="1"/>
    <col min="3854" max="3854" width="14.5703125" style="3" customWidth="1"/>
    <col min="3855" max="3855" width="13" style="3" customWidth="1"/>
    <col min="3856" max="3856" width="49" style="3" customWidth="1"/>
    <col min="3857" max="3857" width="2.140625" style="3" customWidth="1"/>
    <col min="3858" max="4096" width="9.140625" style="3"/>
    <col min="4097" max="4097" width="1.85546875" style="3" customWidth="1"/>
    <col min="4098" max="4098" width="3.5703125" style="3" customWidth="1"/>
    <col min="4099" max="4099" width="29.5703125" style="3" customWidth="1"/>
    <col min="4100" max="4100" width="54.42578125" style="3" customWidth="1"/>
    <col min="4101" max="4102" width="12.42578125" style="3" customWidth="1"/>
    <col min="4103" max="4103" width="12.85546875" style="3" customWidth="1"/>
    <col min="4104" max="4104" width="13.5703125" style="3" customWidth="1"/>
    <col min="4105" max="4105" width="12.5703125" style="3" customWidth="1"/>
    <col min="4106" max="4106" width="14.42578125" style="3" customWidth="1"/>
    <col min="4107" max="4107" width="12" style="3" customWidth="1"/>
    <col min="4108" max="4108" width="11.42578125" style="3" customWidth="1"/>
    <col min="4109" max="4109" width="11.5703125" style="3" bestFit="1" customWidth="1"/>
    <col min="4110" max="4110" width="14.5703125" style="3" customWidth="1"/>
    <col min="4111" max="4111" width="13" style="3" customWidth="1"/>
    <col min="4112" max="4112" width="49" style="3" customWidth="1"/>
    <col min="4113" max="4113" width="2.140625" style="3" customWidth="1"/>
    <col min="4114" max="4352" width="9.140625" style="3"/>
    <col min="4353" max="4353" width="1.85546875" style="3" customWidth="1"/>
    <col min="4354" max="4354" width="3.5703125" style="3" customWidth="1"/>
    <col min="4355" max="4355" width="29.5703125" style="3" customWidth="1"/>
    <col min="4356" max="4356" width="54.42578125" style="3" customWidth="1"/>
    <col min="4357" max="4358" width="12.42578125" style="3" customWidth="1"/>
    <col min="4359" max="4359" width="12.85546875" style="3" customWidth="1"/>
    <col min="4360" max="4360" width="13.5703125" style="3" customWidth="1"/>
    <col min="4361" max="4361" width="12.5703125" style="3" customWidth="1"/>
    <col min="4362" max="4362" width="14.42578125" style="3" customWidth="1"/>
    <col min="4363" max="4363" width="12" style="3" customWidth="1"/>
    <col min="4364" max="4364" width="11.42578125" style="3" customWidth="1"/>
    <col min="4365" max="4365" width="11.5703125" style="3" bestFit="1" customWidth="1"/>
    <col min="4366" max="4366" width="14.5703125" style="3" customWidth="1"/>
    <col min="4367" max="4367" width="13" style="3" customWidth="1"/>
    <col min="4368" max="4368" width="49" style="3" customWidth="1"/>
    <col min="4369" max="4369" width="2.140625" style="3" customWidth="1"/>
    <col min="4370" max="4608" width="9.140625" style="3"/>
    <col min="4609" max="4609" width="1.85546875" style="3" customWidth="1"/>
    <col min="4610" max="4610" width="3.5703125" style="3" customWidth="1"/>
    <col min="4611" max="4611" width="29.5703125" style="3" customWidth="1"/>
    <col min="4612" max="4612" width="54.42578125" style="3" customWidth="1"/>
    <col min="4613" max="4614" width="12.42578125" style="3" customWidth="1"/>
    <col min="4615" max="4615" width="12.85546875" style="3" customWidth="1"/>
    <col min="4616" max="4616" width="13.5703125" style="3" customWidth="1"/>
    <col min="4617" max="4617" width="12.5703125" style="3" customWidth="1"/>
    <col min="4618" max="4618" width="14.42578125" style="3" customWidth="1"/>
    <col min="4619" max="4619" width="12" style="3" customWidth="1"/>
    <col min="4620" max="4620" width="11.42578125" style="3" customWidth="1"/>
    <col min="4621" max="4621" width="11.5703125" style="3" bestFit="1" customWidth="1"/>
    <col min="4622" max="4622" width="14.5703125" style="3" customWidth="1"/>
    <col min="4623" max="4623" width="13" style="3" customWidth="1"/>
    <col min="4624" max="4624" width="49" style="3" customWidth="1"/>
    <col min="4625" max="4625" width="2.140625" style="3" customWidth="1"/>
    <col min="4626" max="4864" width="9.140625" style="3"/>
    <col min="4865" max="4865" width="1.85546875" style="3" customWidth="1"/>
    <col min="4866" max="4866" width="3.5703125" style="3" customWidth="1"/>
    <col min="4867" max="4867" width="29.5703125" style="3" customWidth="1"/>
    <col min="4868" max="4868" width="54.42578125" style="3" customWidth="1"/>
    <col min="4869" max="4870" width="12.42578125" style="3" customWidth="1"/>
    <col min="4871" max="4871" width="12.85546875" style="3" customWidth="1"/>
    <col min="4872" max="4872" width="13.5703125" style="3" customWidth="1"/>
    <col min="4873" max="4873" width="12.5703125" style="3" customWidth="1"/>
    <col min="4874" max="4874" width="14.42578125" style="3" customWidth="1"/>
    <col min="4875" max="4875" width="12" style="3" customWidth="1"/>
    <col min="4876" max="4876" width="11.42578125" style="3" customWidth="1"/>
    <col min="4877" max="4877" width="11.5703125" style="3" bestFit="1" customWidth="1"/>
    <col min="4878" max="4878" width="14.5703125" style="3" customWidth="1"/>
    <col min="4879" max="4879" width="13" style="3" customWidth="1"/>
    <col min="4880" max="4880" width="49" style="3" customWidth="1"/>
    <col min="4881" max="4881" width="2.140625" style="3" customWidth="1"/>
    <col min="4882" max="5120" width="9.140625" style="3"/>
    <col min="5121" max="5121" width="1.85546875" style="3" customWidth="1"/>
    <col min="5122" max="5122" width="3.5703125" style="3" customWidth="1"/>
    <col min="5123" max="5123" width="29.5703125" style="3" customWidth="1"/>
    <col min="5124" max="5124" width="54.42578125" style="3" customWidth="1"/>
    <col min="5125" max="5126" width="12.42578125" style="3" customWidth="1"/>
    <col min="5127" max="5127" width="12.85546875" style="3" customWidth="1"/>
    <col min="5128" max="5128" width="13.5703125" style="3" customWidth="1"/>
    <col min="5129" max="5129" width="12.5703125" style="3" customWidth="1"/>
    <col min="5130" max="5130" width="14.42578125" style="3" customWidth="1"/>
    <col min="5131" max="5131" width="12" style="3" customWidth="1"/>
    <col min="5132" max="5132" width="11.42578125" style="3" customWidth="1"/>
    <col min="5133" max="5133" width="11.5703125" style="3" bestFit="1" customWidth="1"/>
    <col min="5134" max="5134" width="14.5703125" style="3" customWidth="1"/>
    <col min="5135" max="5135" width="13" style="3" customWidth="1"/>
    <col min="5136" max="5136" width="49" style="3" customWidth="1"/>
    <col min="5137" max="5137" width="2.140625" style="3" customWidth="1"/>
    <col min="5138" max="5376" width="9.140625" style="3"/>
    <col min="5377" max="5377" width="1.85546875" style="3" customWidth="1"/>
    <col min="5378" max="5378" width="3.5703125" style="3" customWidth="1"/>
    <col min="5379" max="5379" width="29.5703125" style="3" customWidth="1"/>
    <col min="5380" max="5380" width="54.42578125" style="3" customWidth="1"/>
    <col min="5381" max="5382" width="12.42578125" style="3" customWidth="1"/>
    <col min="5383" max="5383" width="12.85546875" style="3" customWidth="1"/>
    <col min="5384" max="5384" width="13.5703125" style="3" customWidth="1"/>
    <col min="5385" max="5385" width="12.5703125" style="3" customWidth="1"/>
    <col min="5386" max="5386" width="14.42578125" style="3" customWidth="1"/>
    <col min="5387" max="5387" width="12" style="3" customWidth="1"/>
    <col min="5388" max="5388" width="11.42578125" style="3" customWidth="1"/>
    <col min="5389" max="5389" width="11.5703125" style="3" bestFit="1" customWidth="1"/>
    <col min="5390" max="5390" width="14.5703125" style="3" customWidth="1"/>
    <col min="5391" max="5391" width="13" style="3" customWidth="1"/>
    <col min="5392" max="5392" width="49" style="3" customWidth="1"/>
    <col min="5393" max="5393" width="2.140625" style="3" customWidth="1"/>
    <col min="5394" max="5632" width="9.140625" style="3"/>
    <col min="5633" max="5633" width="1.85546875" style="3" customWidth="1"/>
    <col min="5634" max="5634" width="3.5703125" style="3" customWidth="1"/>
    <col min="5635" max="5635" width="29.5703125" style="3" customWidth="1"/>
    <col min="5636" max="5636" width="54.42578125" style="3" customWidth="1"/>
    <col min="5637" max="5638" width="12.42578125" style="3" customWidth="1"/>
    <col min="5639" max="5639" width="12.85546875" style="3" customWidth="1"/>
    <col min="5640" max="5640" width="13.5703125" style="3" customWidth="1"/>
    <col min="5641" max="5641" width="12.5703125" style="3" customWidth="1"/>
    <col min="5642" max="5642" width="14.42578125" style="3" customWidth="1"/>
    <col min="5643" max="5643" width="12" style="3" customWidth="1"/>
    <col min="5644" max="5644" width="11.42578125" style="3" customWidth="1"/>
    <col min="5645" max="5645" width="11.5703125" style="3" bestFit="1" customWidth="1"/>
    <col min="5646" max="5646" width="14.5703125" style="3" customWidth="1"/>
    <col min="5647" max="5647" width="13" style="3" customWidth="1"/>
    <col min="5648" max="5648" width="49" style="3" customWidth="1"/>
    <col min="5649" max="5649" width="2.140625" style="3" customWidth="1"/>
    <col min="5650" max="5888" width="9.140625" style="3"/>
    <col min="5889" max="5889" width="1.85546875" style="3" customWidth="1"/>
    <col min="5890" max="5890" width="3.5703125" style="3" customWidth="1"/>
    <col min="5891" max="5891" width="29.5703125" style="3" customWidth="1"/>
    <col min="5892" max="5892" width="54.42578125" style="3" customWidth="1"/>
    <col min="5893" max="5894" width="12.42578125" style="3" customWidth="1"/>
    <col min="5895" max="5895" width="12.85546875" style="3" customWidth="1"/>
    <col min="5896" max="5896" width="13.5703125" style="3" customWidth="1"/>
    <col min="5897" max="5897" width="12.5703125" style="3" customWidth="1"/>
    <col min="5898" max="5898" width="14.42578125" style="3" customWidth="1"/>
    <col min="5899" max="5899" width="12" style="3" customWidth="1"/>
    <col min="5900" max="5900" width="11.42578125" style="3" customWidth="1"/>
    <col min="5901" max="5901" width="11.5703125" style="3" bestFit="1" customWidth="1"/>
    <col min="5902" max="5902" width="14.5703125" style="3" customWidth="1"/>
    <col min="5903" max="5903" width="13" style="3" customWidth="1"/>
    <col min="5904" max="5904" width="49" style="3" customWidth="1"/>
    <col min="5905" max="5905" width="2.140625" style="3" customWidth="1"/>
    <col min="5906" max="6144" width="9.140625" style="3"/>
    <col min="6145" max="6145" width="1.85546875" style="3" customWidth="1"/>
    <col min="6146" max="6146" width="3.5703125" style="3" customWidth="1"/>
    <col min="6147" max="6147" width="29.5703125" style="3" customWidth="1"/>
    <col min="6148" max="6148" width="54.42578125" style="3" customWidth="1"/>
    <col min="6149" max="6150" width="12.42578125" style="3" customWidth="1"/>
    <col min="6151" max="6151" width="12.85546875" style="3" customWidth="1"/>
    <col min="6152" max="6152" width="13.5703125" style="3" customWidth="1"/>
    <col min="6153" max="6153" width="12.5703125" style="3" customWidth="1"/>
    <col min="6154" max="6154" width="14.42578125" style="3" customWidth="1"/>
    <col min="6155" max="6155" width="12" style="3" customWidth="1"/>
    <col min="6156" max="6156" width="11.42578125" style="3" customWidth="1"/>
    <col min="6157" max="6157" width="11.5703125" style="3" bestFit="1" customWidth="1"/>
    <col min="6158" max="6158" width="14.5703125" style="3" customWidth="1"/>
    <col min="6159" max="6159" width="13" style="3" customWidth="1"/>
    <col min="6160" max="6160" width="49" style="3" customWidth="1"/>
    <col min="6161" max="6161" width="2.140625" style="3" customWidth="1"/>
    <col min="6162" max="6400" width="9.140625" style="3"/>
    <col min="6401" max="6401" width="1.85546875" style="3" customWidth="1"/>
    <col min="6402" max="6402" width="3.5703125" style="3" customWidth="1"/>
    <col min="6403" max="6403" width="29.5703125" style="3" customWidth="1"/>
    <col min="6404" max="6404" width="54.42578125" style="3" customWidth="1"/>
    <col min="6405" max="6406" width="12.42578125" style="3" customWidth="1"/>
    <col min="6407" max="6407" width="12.85546875" style="3" customWidth="1"/>
    <col min="6408" max="6408" width="13.5703125" style="3" customWidth="1"/>
    <col min="6409" max="6409" width="12.5703125" style="3" customWidth="1"/>
    <col min="6410" max="6410" width="14.42578125" style="3" customWidth="1"/>
    <col min="6411" max="6411" width="12" style="3" customWidth="1"/>
    <col min="6412" max="6412" width="11.42578125" style="3" customWidth="1"/>
    <col min="6413" max="6413" width="11.5703125" style="3" bestFit="1" customWidth="1"/>
    <col min="6414" max="6414" width="14.5703125" style="3" customWidth="1"/>
    <col min="6415" max="6415" width="13" style="3" customWidth="1"/>
    <col min="6416" max="6416" width="49" style="3" customWidth="1"/>
    <col min="6417" max="6417" width="2.140625" style="3" customWidth="1"/>
    <col min="6418" max="6656" width="9.140625" style="3"/>
    <col min="6657" max="6657" width="1.85546875" style="3" customWidth="1"/>
    <col min="6658" max="6658" width="3.5703125" style="3" customWidth="1"/>
    <col min="6659" max="6659" width="29.5703125" style="3" customWidth="1"/>
    <col min="6660" max="6660" width="54.42578125" style="3" customWidth="1"/>
    <col min="6661" max="6662" width="12.42578125" style="3" customWidth="1"/>
    <col min="6663" max="6663" width="12.85546875" style="3" customWidth="1"/>
    <col min="6664" max="6664" width="13.5703125" style="3" customWidth="1"/>
    <col min="6665" max="6665" width="12.5703125" style="3" customWidth="1"/>
    <col min="6666" max="6666" width="14.42578125" style="3" customWidth="1"/>
    <col min="6667" max="6667" width="12" style="3" customWidth="1"/>
    <col min="6668" max="6668" width="11.42578125" style="3" customWidth="1"/>
    <col min="6669" max="6669" width="11.5703125" style="3" bestFit="1" customWidth="1"/>
    <col min="6670" max="6670" width="14.5703125" style="3" customWidth="1"/>
    <col min="6671" max="6671" width="13" style="3" customWidth="1"/>
    <col min="6672" max="6672" width="49" style="3" customWidth="1"/>
    <col min="6673" max="6673" width="2.140625" style="3" customWidth="1"/>
    <col min="6674" max="6912" width="9.140625" style="3"/>
    <col min="6913" max="6913" width="1.85546875" style="3" customWidth="1"/>
    <col min="6914" max="6914" width="3.5703125" style="3" customWidth="1"/>
    <col min="6915" max="6915" width="29.5703125" style="3" customWidth="1"/>
    <col min="6916" max="6916" width="54.42578125" style="3" customWidth="1"/>
    <col min="6917" max="6918" width="12.42578125" style="3" customWidth="1"/>
    <col min="6919" max="6919" width="12.85546875" style="3" customWidth="1"/>
    <col min="6920" max="6920" width="13.5703125" style="3" customWidth="1"/>
    <col min="6921" max="6921" width="12.5703125" style="3" customWidth="1"/>
    <col min="6922" max="6922" width="14.42578125" style="3" customWidth="1"/>
    <col min="6923" max="6923" width="12" style="3" customWidth="1"/>
    <col min="6924" max="6924" width="11.42578125" style="3" customWidth="1"/>
    <col min="6925" max="6925" width="11.5703125" style="3" bestFit="1" customWidth="1"/>
    <col min="6926" max="6926" width="14.5703125" style="3" customWidth="1"/>
    <col min="6927" max="6927" width="13" style="3" customWidth="1"/>
    <col min="6928" max="6928" width="49" style="3" customWidth="1"/>
    <col min="6929" max="6929" width="2.140625" style="3" customWidth="1"/>
    <col min="6930" max="7168" width="9.140625" style="3"/>
    <col min="7169" max="7169" width="1.85546875" style="3" customWidth="1"/>
    <col min="7170" max="7170" width="3.5703125" style="3" customWidth="1"/>
    <col min="7171" max="7171" width="29.5703125" style="3" customWidth="1"/>
    <col min="7172" max="7172" width="54.42578125" style="3" customWidth="1"/>
    <col min="7173" max="7174" width="12.42578125" style="3" customWidth="1"/>
    <col min="7175" max="7175" width="12.85546875" style="3" customWidth="1"/>
    <col min="7176" max="7176" width="13.5703125" style="3" customWidth="1"/>
    <col min="7177" max="7177" width="12.5703125" style="3" customWidth="1"/>
    <col min="7178" max="7178" width="14.42578125" style="3" customWidth="1"/>
    <col min="7179" max="7179" width="12" style="3" customWidth="1"/>
    <col min="7180" max="7180" width="11.42578125" style="3" customWidth="1"/>
    <col min="7181" max="7181" width="11.5703125" style="3" bestFit="1" customWidth="1"/>
    <col min="7182" max="7182" width="14.5703125" style="3" customWidth="1"/>
    <col min="7183" max="7183" width="13" style="3" customWidth="1"/>
    <col min="7184" max="7184" width="49" style="3" customWidth="1"/>
    <col min="7185" max="7185" width="2.140625" style="3" customWidth="1"/>
    <col min="7186" max="7424" width="9.140625" style="3"/>
    <col min="7425" max="7425" width="1.85546875" style="3" customWidth="1"/>
    <col min="7426" max="7426" width="3.5703125" style="3" customWidth="1"/>
    <col min="7427" max="7427" width="29.5703125" style="3" customWidth="1"/>
    <col min="7428" max="7428" width="54.42578125" style="3" customWidth="1"/>
    <col min="7429" max="7430" width="12.42578125" style="3" customWidth="1"/>
    <col min="7431" max="7431" width="12.85546875" style="3" customWidth="1"/>
    <col min="7432" max="7432" width="13.5703125" style="3" customWidth="1"/>
    <col min="7433" max="7433" width="12.5703125" style="3" customWidth="1"/>
    <col min="7434" max="7434" width="14.42578125" style="3" customWidth="1"/>
    <col min="7435" max="7435" width="12" style="3" customWidth="1"/>
    <col min="7436" max="7436" width="11.42578125" style="3" customWidth="1"/>
    <col min="7437" max="7437" width="11.5703125" style="3" bestFit="1" customWidth="1"/>
    <col min="7438" max="7438" width="14.5703125" style="3" customWidth="1"/>
    <col min="7439" max="7439" width="13" style="3" customWidth="1"/>
    <col min="7440" max="7440" width="49" style="3" customWidth="1"/>
    <col min="7441" max="7441" width="2.140625" style="3" customWidth="1"/>
    <col min="7442" max="7680" width="9.140625" style="3"/>
    <col min="7681" max="7681" width="1.85546875" style="3" customWidth="1"/>
    <col min="7682" max="7682" width="3.5703125" style="3" customWidth="1"/>
    <col min="7683" max="7683" width="29.5703125" style="3" customWidth="1"/>
    <col min="7684" max="7684" width="54.42578125" style="3" customWidth="1"/>
    <col min="7685" max="7686" width="12.42578125" style="3" customWidth="1"/>
    <col min="7687" max="7687" width="12.85546875" style="3" customWidth="1"/>
    <col min="7688" max="7688" width="13.5703125" style="3" customWidth="1"/>
    <col min="7689" max="7689" width="12.5703125" style="3" customWidth="1"/>
    <col min="7690" max="7690" width="14.42578125" style="3" customWidth="1"/>
    <col min="7691" max="7691" width="12" style="3" customWidth="1"/>
    <col min="7692" max="7692" width="11.42578125" style="3" customWidth="1"/>
    <col min="7693" max="7693" width="11.5703125" style="3" bestFit="1" customWidth="1"/>
    <col min="7694" max="7694" width="14.5703125" style="3" customWidth="1"/>
    <col min="7695" max="7695" width="13" style="3" customWidth="1"/>
    <col min="7696" max="7696" width="49" style="3" customWidth="1"/>
    <col min="7697" max="7697" width="2.140625" style="3" customWidth="1"/>
    <col min="7698" max="7936" width="9.140625" style="3"/>
    <col min="7937" max="7937" width="1.85546875" style="3" customWidth="1"/>
    <col min="7938" max="7938" width="3.5703125" style="3" customWidth="1"/>
    <col min="7939" max="7939" width="29.5703125" style="3" customWidth="1"/>
    <col min="7940" max="7940" width="54.42578125" style="3" customWidth="1"/>
    <col min="7941" max="7942" width="12.42578125" style="3" customWidth="1"/>
    <col min="7943" max="7943" width="12.85546875" style="3" customWidth="1"/>
    <col min="7944" max="7944" width="13.5703125" style="3" customWidth="1"/>
    <col min="7945" max="7945" width="12.5703125" style="3" customWidth="1"/>
    <col min="7946" max="7946" width="14.42578125" style="3" customWidth="1"/>
    <col min="7947" max="7947" width="12" style="3" customWidth="1"/>
    <col min="7948" max="7948" width="11.42578125" style="3" customWidth="1"/>
    <col min="7949" max="7949" width="11.5703125" style="3" bestFit="1" customWidth="1"/>
    <col min="7950" max="7950" width="14.5703125" style="3" customWidth="1"/>
    <col min="7951" max="7951" width="13" style="3" customWidth="1"/>
    <col min="7952" max="7952" width="49" style="3" customWidth="1"/>
    <col min="7953" max="7953" width="2.140625" style="3" customWidth="1"/>
    <col min="7954" max="8192" width="9.140625" style="3"/>
    <col min="8193" max="8193" width="1.85546875" style="3" customWidth="1"/>
    <col min="8194" max="8194" width="3.5703125" style="3" customWidth="1"/>
    <col min="8195" max="8195" width="29.5703125" style="3" customWidth="1"/>
    <col min="8196" max="8196" width="54.42578125" style="3" customWidth="1"/>
    <col min="8197" max="8198" width="12.42578125" style="3" customWidth="1"/>
    <col min="8199" max="8199" width="12.85546875" style="3" customWidth="1"/>
    <col min="8200" max="8200" width="13.5703125" style="3" customWidth="1"/>
    <col min="8201" max="8201" width="12.5703125" style="3" customWidth="1"/>
    <col min="8202" max="8202" width="14.42578125" style="3" customWidth="1"/>
    <col min="8203" max="8203" width="12" style="3" customWidth="1"/>
    <col min="8204" max="8204" width="11.42578125" style="3" customWidth="1"/>
    <col min="8205" max="8205" width="11.5703125" style="3" bestFit="1" customWidth="1"/>
    <col min="8206" max="8206" width="14.5703125" style="3" customWidth="1"/>
    <col min="8207" max="8207" width="13" style="3" customWidth="1"/>
    <col min="8208" max="8208" width="49" style="3" customWidth="1"/>
    <col min="8209" max="8209" width="2.140625" style="3" customWidth="1"/>
    <col min="8210" max="8448" width="9.140625" style="3"/>
    <col min="8449" max="8449" width="1.85546875" style="3" customWidth="1"/>
    <col min="8450" max="8450" width="3.5703125" style="3" customWidth="1"/>
    <col min="8451" max="8451" width="29.5703125" style="3" customWidth="1"/>
    <col min="8452" max="8452" width="54.42578125" style="3" customWidth="1"/>
    <col min="8453" max="8454" width="12.42578125" style="3" customWidth="1"/>
    <col min="8455" max="8455" width="12.85546875" style="3" customWidth="1"/>
    <col min="8456" max="8456" width="13.5703125" style="3" customWidth="1"/>
    <col min="8457" max="8457" width="12.5703125" style="3" customWidth="1"/>
    <col min="8458" max="8458" width="14.42578125" style="3" customWidth="1"/>
    <col min="8459" max="8459" width="12" style="3" customWidth="1"/>
    <col min="8460" max="8460" width="11.42578125" style="3" customWidth="1"/>
    <col min="8461" max="8461" width="11.5703125" style="3" bestFit="1" customWidth="1"/>
    <col min="8462" max="8462" width="14.5703125" style="3" customWidth="1"/>
    <col min="8463" max="8463" width="13" style="3" customWidth="1"/>
    <col min="8464" max="8464" width="49" style="3" customWidth="1"/>
    <col min="8465" max="8465" width="2.140625" style="3" customWidth="1"/>
    <col min="8466" max="8704" width="9.140625" style="3"/>
    <col min="8705" max="8705" width="1.85546875" style="3" customWidth="1"/>
    <col min="8706" max="8706" width="3.5703125" style="3" customWidth="1"/>
    <col min="8707" max="8707" width="29.5703125" style="3" customWidth="1"/>
    <col min="8708" max="8708" width="54.42578125" style="3" customWidth="1"/>
    <col min="8709" max="8710" width="12.42578125" style="3" customWidth="1"/>
    <col min="8711" max="8711" width="12.85546875" style="3" customWidth="1"/>
    <col min="8712" max="8712" width="13.5703125" style="3" customWidth="1"/>
    <col min="8713" max="8713" width="12.5703125" style="3" customWidth="1"/>
    <col min="8714" max="8714" width="14.42578125" style="3" customWidth="1"/>
    <col min="8715" max="8715" width="12" style="3" customWidth="1"/>
    <col min="8716" max="8716" width="11.42578125" style="3" customWidth="1"/>
    <col min="8717" max="8717" width="11.5703125" style="3" bestFit="1" customWidth="1"/>
    <col min="8718" max="8718" width="14.5703125" style="3" customWidth="1"/>
    <col min="8719" max="8719" width="13" style="3" customWidth="1"/>
    <col min="8720" max="8720" width="49" style="3" customWidth="1"/>
    <col min="8721" max="8721" width="2.140625" style="3" customWidth="1"/>
    <col min="8722" max="8960" width="9.140625" style="3"/>
    <col min="8961" max="8961" width="1.85546875" style="3" customWidth="1"/>
    <col min="8962" max="8962" width="3.5703125" style="3" customWidth="1"/>
    <col min="8963" max="8963" width="29.5703125" style="3" customWidth="1"/>
    <col min="8964" max="8964" width="54.42578125" style="3" customWidth="1"/>
    <col min="8965" max="8966" width="12.42578125" style="3" customWidth="1"/>
    <col min="8967" max="8967" width="12.85546875" style="3" customWidth="1"/>
    <col min="8968" max="8968" width="13.5703125" style="3" customWidth="1"/>
    <col min="8969" max="8969" width="12.5703125" style="3" customWidth="1"/>
    <col min="8970" max="8970" width="14.42578125" style="3" customWidth="1"/>
    <col min="8971" max="8971" width="12" style="3" customWidth="1"/>
    <col min="8972" max="8972" width="11.42578125" style="3" customWidth="1"/>
    <col min="8973" max="8973" width="11.5703125" style="3" bestFit="1" customWidth="1"/>
    <col min="8974" max="8974" width="14.5703125" style="3" customWidth="1"/>
    <col min="8975" max="8975" width="13" style="3" customWidth="1"/>
    <col min="8976" max="8976" width="49" style="3" customWidth="1"/>
    <col min="8977" max="8977" width="2.140625" style="3" customWidth="1"/>
    <col min="8978" max="9216" width="9.140625" style="3"/>
    <col min="9217" max="9217" width="1.85546875" style="3" customWidth="1"/>
    <col min="9218" max="9218" width="3.5703125" style="3" customWidth="1"/>
    <col min="9219" max="9219" width="29.5703125" style="3" customWidth="1"/>
    <col min="9220" max="9220" width="54.42578125" style="3" customWidth="1"/>
    <col min="9221" max="9222" width="12.42578125" style="3" customWidth="1"/>
    <col min="9223" max="9223" width="12.85546875" style="3" customWidth="1"/>
    <col min="9224" max="9224" width="13.5703125" style="3" customWidth="1"/>
    <col min="9225" max="9225" width="12.5703125" style="3" customWidth="1"/>
    <col min="9226" max="9226" width="14.42578125" style="3" customWidth="1"/>
    <col min="9227" max="9227" width="12" style="3" customWidth="1"/>
    <col min="9228" max="9228" width="11.42578125" style="3" customWidth="1"/>
    <col min="9229" max="9229" width="11.5703125" style="3" bestFit="1" customWidth="1"/>
    <col min="9230" max="9230" width="14.5703125" style="3" customWidth="1"/>
    <col min="9231" max="9231" width="13" style="3" customWidth="1"/>
    <col min="9232" max="9232" width="49" style="3" customWidth="1"/>
    <col min="9233" max="9233" width="2.140625" style="3" customWidth="1"/>
    <col min="9234" max="9472" width="9.140625" style="3"/>
    <col min="9473" max="9473" width="1.85546875" style="3" customWidth="1"/>
    <col min="9474" max="9474" width="3.5703125" style="3" customWidth="1"/>
    <col min="9475" max="9475" width="29.5703125" style="3" customWidth="1"/>
    <col min="9476" max="9476" width="54.42578125" style="3" customWidth="1"/>
    <col min="9477" max="9478" width="12.42578125" style="3" customWidth="1"/>
    <col min="9479" max="9479" width="12.85546875" style="3" customWidth="1"/>
    <col min="9480" max="9480" width="13.5703125" style="3" customWidth="1"/>
    <col min="9481" max="9481" width="12.5703125" style="3" customWidth="1"/>
    <col min="9482" max="9482" width="14.42578125" style="3" customWidth="1"/>
    <col min="9483" max="9483" width="12" style="3" customWidth="1"/>
    <col min="9484" max="9484" width="11.42578125" style="3" customWidth="1"/>
    <col min="9485" max="9485" width="11.5703125" style="3" bestFit="1" customWidth="1"/>
    <col min="9486" max="9486" width="14.5703125" style="3" customWidth="1"/>
    <col min="9487" max="9487" width="13" style="3" customWidth="1"/>
    <col min="9488" max="9488" width="49" style="3" customWidth="1"/>
    <col min="9489" max="9489" width="2.140625" style="3" customWidth="1"/>
    <col min="9490" max="9728" width="9.140625" style="3"/>
    <col min="9729" max="9729" width="1.85546875" style="3" customWidth="1"/>
    <col min="9730" max="9730" width="3.5703125" style="3" customWidth="1"/>
    <col min="9731" max="9731" width="29.5703125" style="3" customWidth="1"/>
    <col min="9732" max="9732" width="54.42578125" style="3" customWidth="1"/>
    <col min="9733" max="9734" width="12.42578125" style="3" customWidth="1"/>
    <col min="9735" max="9735" width="12.85546875" style="3" customWidth="1"/>
    <col min="9736" max="9736" width="13.5703125" style="3" customWidth="1"/>
    <col min="9737" max="9737" width="12.5703125" style="3" customWidth="1"/>
    <col min="9738" max="9738" width="14.42578125" style="3" customWidth="1"/>
    <col min="9739" max="9739" width="12" style="3" customWidth="1"/>
    <col min="9740" max="9740" width="11.42578125" style="3" customWidth="1"/>
    <col min="9741" max="9741" width="11.5703125" style="3" bestFit="1" customWidth="1"/>
    <col min="9742" max="9742" width="14.5703125" style="3" customWidth="1"/>
    <col min="9743" max="9743" width="13" style="3" customWidth="1"/>
    <col min="9744" max="9744" width="49" style="3" customWidth="1"/>
    <col min="9745" max="9745" width="2.140625" style="3" customWidth="1"/>
    <col min="9746" max="9984" width="9.140625" style="3"/>
    <col min="9985" max="9985" width="1.85546875" style="3" customWidth="1"/>
    <col min="9986" max="9986" width="3.5703125" style="3" customWidth="1"/>
    <col min="9987" max="9987" width="29.5703125" style="3" customWidth="1"/>
    <col min="9988" max="9988" width="54.42578125" style="3" customWidth="1"/>
    <col min="9989" max="9990" width="12.42578125" style="3" customWidth="1"/>
    <col min="9991" max="9991" width="12.85546875" style="3" customWidth="1"/>
    <col min="9992" max="9992" width="13.5703125" style="3" customWidth="1"/>
    <col min="9993" max="9993" width="12.5703125" style="3" customWidth="1"/>
    <col min="9994" max="9994" width="14.42578125" style="3" customWidth="1"/>
    <col min="9995" max="9995" width="12" style="3" customWidth="1"/>
    <col min="9996" max="9996" width="11.42578125" style="3" customWidth="1"/>
    <col min="9997" max="9997" width="11.5703125" style="3" bestFit="1" customWidth="1"/>
    <col min="9998" max="9998" width="14.5703125" style="3" customWidth="1"/>
    <col min="9999" max="9999" width="13" style="3" customWidth="1"/>
    <col min="10000" max="10000" width="49" style="3" customWidth="1"/>
    <col min="10001" max="10001" width="2.140625" style="3" customWidth="1"/>
    <col min="10002" max="10240" width="9.140625" style="3"/>
    <col min="10241" max="10241" width="1.85546875" style="3" customWidth="1"/>
    <col min="10242" max="10242" width="3.5703125" style="3" customWidth="1"/>
    <col min="10243" max="10243" width="29.5703125" style="3" customWidth="1"/>
    <col min="10244" max="10244" width="54.42578125" style="3" customWidth="1"/>
    <col min="10245" max="10246" width="12.42578125" style="3" customWidth="1"/>
    <col min="10247" max="10247" width="12.85546875" style="3" customWidth="1"/>
    <col min="10248" max="10248" width="13.5703125" style="3" customWidth="1"/>
    <col min="10249" max="10249" width="12.5703125" style="3" customWidth="1"/>
    <col min="10250" max="10250" width="14.42578125" style="3" customWidth="1"/>
    <col min="10251" max="10251" width="12" style="3" customWidth="1"/>
    <col min="10252" max="10252" width="11.42578125" style="3" customWidth="1"/>
    <col min="10253" max="10253" width="11.5703125" style="3" bestFit="1" customWidth="1"/>
    <col min="10254" max="10254" width="14.5703125" style="3" customWidth="1"/>
    <col min="10255" max="10255" width="13" style="3" customWidth="1"/>
    <col min="10256" max="10256" width="49" style="3" customWidth="1"/>
    <col min="10257" max="10257" width="2.140625" style="3" customWidth="1"/>
    <col min="10258" max="10496" width="9.140625" style="3"/>
    <col min="10497" max="10497" width="1.85546875" style="3" customWidth="1"/>
    <col min="10498" max="10498" width="3.5703125" style="3" customWidth="1"/>
    <col min="10499" max="10499" width="29.5703125" style="3" customWidth="1"/>
    <col min="10500" max="10500" width="54.42578125" style="3" customWidth="1"/>
    <col min="10501" max="10502" width="12.42578125" style="3" customWidth="1"/>
    <col min="10503" max="10503" width="12.85546875" style="3" customWidth="1"/>
    <col min="10504" max="10504" width="13.5703125" style="3" customWidth="1"/>
    <col min="10505" max="10505" width="12.5703125" style="3" customWidth="1"/>
    <col min="10506" max="10506" width="14.42578125" style="3" customWidth="1"/>
    <col min="10507" max="10507" width="12" style="3" customWidth="1"/>
    <col min="10508" max="10508" width="11.42578125" style="3" customWidth="1"/>
    <col min="10509" max="10509" width="11.5703125" style="3" bestFit="1" customWidth="1"/>
    <col min="10510" max="10510" width="14.5703125" style="3" customWidth="1"/>
    <col min="10511" max="10511" width="13" style="3" customWidth="1"/>
    <col min="10512" max="10512" width="49" style="3" customWidth="1"/>
    <col min="10513" max="10513" width="2.140625" style="3" customWidth="1"/>
    <col min="10514" max="10752" width="9.140625" style="3"/>
    <col min="10753" max="10753" width="1.85546875" style="3" customWidth="1"/>
    <col min="10754" max="10754" width="3.5703125" style="3" customWidth="1"/>
    <col min="10755" max="10755" width="29.5703125" style="3" customWidth="1"/>
    <col min="10756" max="10756" width="54.42578125" style="3" customWidth="1"/>
    <col min="10757" max="10758" width="12.42578125" style="3" customWidth="1"/>
    <col min="10759" max="10759" width="12.85546875" style="3" customWidth="1"/>
    <col min="10760" max="10760" width="13.5703125" style="3" customWidth="1"/>
    <col min="10761" max="10761" width="12.5703125" style="3" customWidth="1"/>
    <col min="10762" max="10762" width="14.42578125" style="3" customWidth="1"/>
    <col min="10763" max="10763" width="12" style="3" customWidth="1"/>
    <col min="10764" max="10764" width="11.42578125" style="3" customWidth="1"/>
    <col min="10765" max="10765" width="11.5703125" style="3" bestFit="1" customWidth="1"/>
    <col min="10766" max="10766" width="14.5703125" style="3" customWidth="1"/>
    <col min="10767" max="10767" width="13" style="3" customWidth="1"/>
    <col min="10768" max="10768" width="49" style="3" customWidth="1"/>
    <col min="10769" max="10769" width="2.140625" style="3" customWidth="1"/>
    <col min="10770" max="11008" width="9.140625" style="3"/>
    <col min="11009" max="11009" width="1.85546875" style="3" customWidth="1"/>
    <col min="11010" max="11010" width="3.5703125" style="3" customWidth="1"/>
    <col min="11011" max="11011" width="29.5703125" style="3" customWidth="1"/>
    <col min="11012" max="11012" width="54.42578125" style="3" customWidth="1"/>
    <col min="11013" max="11014" width="12.42578125" style="3" customWidth="1"/>
    <col min="11015" max="11015" width="12.85546875" style="3" customWidth="1"/>
    <col min="11016" max="11016" width="13.5703125" style="3" customWidth="1"/>
    <col min="11017" max="11017" width="12.5703125" style="3" customWidth="1"/>
    <col min="11018" max="11018" width="14.42578125" style="3" customWidth="1"/>
    <col min="11019" max="11019" width="12" style="3" customWidth="1"/>
    <col min="11020" max="11020" width="11.42578125" style="3" customWidth="1"/>
    <col min="11021" max="11021" width="11.5703125" style="3" bestFit="1" customWidth="1"/>
    <col min="11022" max="11022" width="14.5703125" style="3" customWidth="1"/>
    <col min="11023" max="11023" width="13" style="3" customWidth="1"/>
    <col min="11024" max="11024" width="49" style="3" customWidth="1"/>
    <col min="11025" max="11025" width="2.140625" style="3" customWidth="1"/>
    <col min="11026" max="11264" width="9.140625" style="3"/>
    <col min="11265" max="11265" width="1.85546875" style="3" customWidth="1"/>
    <col min="11266" max="11266" width="3.5703125" style="3" customWidth="1"/>
    <col min="11267" max="11267" width="29.5703125" style="3" customWidth="1"/>
    <col min="11268" max="11268" width="54.42578125" style="3" customWidth="1"/>
    <col min="11269" max="11270" width="12.42578125" style="3" customWidth="1"/>
    <col min="11271" max="11271" width="12.85546875" style="3" customWidth="1"/>
    <col min="11272" max="11272" width="13.5703125" style="3" customWidth="1"/>
    <col min="11273" max="11273" width="12.5703125" style="3" customWidth="1"/>
    <col min="11274" max="11274" width="14.42578125" style="3" customWidth="1"/>
    <col min="11275" max="11275" width="12" style="3" customWidth="1"/>
    <col min="11276" max="11276" width="11.42578125" style="3" customWidth="1"/>
    <col min="11277" max="11277" width="11.5703125" style="3" bestFit="1" customWidth="1"/>
    <col min="11278" max="11278" width="14.5703125" style="3" customWidth="1"/>
    <col min="11279" max="11279" width="13" style="3" customWidth="1"/>
    <col min="11280" max="11280" width="49" style="3" customWidth="1"/>
    <col min="11281" max="11281" width="2.140625" style="3" customWidth="1"/>
    <col min="11282" max="11520" width="9.140625" style="3"/>
    <col min="11521" max="11521" width="1.85546875" style="3" customWidth="1"/>
    <col min="11522" max="11522" width="3.5703125" style="3" customWidth="1"/>
    <col min="11523" max="11523" width="29.5703125" style="3" customWidth="1"/>
    <col min="11524" max="11524" width="54.42578125" style="3" customWidth="1"/>
    <col min="11525" max="11526" width="12.42578125" style="3" customWidth="1"/>
    <col min="11527" max="11527" width="12.85546875" style="3" customWidth="1"/>
    <col min="11528" max="11528" width="13.5703125" style="3" customWidth="1"/>
    <col min="11529" max="11529" width="12.5703125" style="3" customWidth="1"/>
    <col min="11530" max="11530" width="14.42578125" style="3" customWidth="1"/>
    <col min="11531" max="11531" width="12" style="3" customWidth="1"/>
    <col min="11532" max="11532" width="11.42578125" style="3" customWidth="1"/>
    <col min="11533" max="11533" width="11.5703125" style="3" bestFit="1" customWidth="1"/>
    <col min="11534" max="11534" width="14.5703125" style="3" customWidth="1"/>
    <col min="11535" max="11535" width="13" style="3" customWidth="1"/>
    <col min="11536" max="11536" width="49" style="3" customWidth="1"/>
    <col min="11537" max="11537" width="2.140625" style="3" customWidth="1"/>
    <col min="11538" max="11776" width="9.140625" style="3"/>
    <col min="11777" max="11777" width="1.85546875" style="3" customWidth="1"/>
    <col min="11778" max="11778" width="3.5703125" style="3" customWidth="1"/>
    <col min="11779" max="11779" width="29.5703125" style="3" customWidth="1"/>
    <col min="11780" max="11780" width="54.42578125" style="3" customWidth="1"/>
    <col min="11781" max="11782" width="12.42578125" style="3" customWidth="1"/>
    <col min="11783" max="11783" width="12.85546875" style="3" customWidth="1"/>
    <col min="11784" max="11784" width="13.5703125" style="3" customWidth="1"/>
    <col min="11785" max="11785" width="12.5703125" style="3" customWidth="1"/>
    <col min="11786" max="11786" width="14.42578125" style="3" customWidth="1"/>
    <col min="11787" max="11787" width="12" style="3" customWidth="1"/>
    <col min="11788" max="11788" width="11.42578125" style="3" customWidth="1"/>
    <col min="11789" max="11789" width="11.5703125" style="3" bestFit="1" customWidth="1"/>
    <col min="11790" max="11790" width="14.5703125" style="3" customWidth="1"/>
    <col min="11791" max="11791" width="13" style="3" customWidth="1"/>
    <col min="11792" max="11792" width="49" style="3" customWidth="1"/>
    <col min="11793" max="11793" width="2.140625" style="3" customWidth="1"/>
    <col min="11794" max="12032" width="9.140625" style="3"/>
    <col min="12033" max="12033" width="1.85546875" style="3" customWidth="1"/>
    <col min="12034" max="12034" width="3.5703125" style="3" customWidth="1"/>
    <col min="12035" max="12035" width="29.5703125" style="3" customWidth="1"/>
    <col min="12036" max="12036" width="54.42578125" style="3" customWidth="1"/>
    <col min="12037" max="12038" width="12.42578125" style="3" customWidth="1"/>
    <col min="12039" max="12039" width="12.85546875" style="3" customWidth="1"/>
    <col min="12040" max="12040" width="13.5703125" style="3" customWidth="1"/>
    <col min="12041" max="12041" width="12.5703125" style="3" customWidth="1"/>
    <col min="12042" max="12042" width="14.42578125" style="3" customWidth="1"/>
    <col min="12043" max="12043" width="12" style="3" customWidth="1"/>
    <col min="12044" max="12044" width="11.42578125" style="3" customWidth="1"/>
    <col min="12045" max="12045" width="11.5703125" style="3" bestFit="1" customWidth="1"/>
    <col min="12046" max="12046" width="14.5703125" style="3" customWidth="1"/>
    <col min="12047" max="12047" width="13" style="3" customWidth="1"/>
    <col min="12048" max="12048" width="49" style="3" customWidth="1"/>
    <col min="12049" max="12049" width="2.140625" style="3" customWidth="1"/>
    <col min="12050" max="12288" width="9.140625" style="3"/>
    <col min="12289" max="12289" width="1.85546875" style="3" customWidth="1"/>
    <col min="12290" max="12290" width="3.5703125" style="3" customWidth="1"/>
    <col min="12291" max="12291" width="29.5703125" style="3" customWidth="1"/>
    <col min="12292" max="12292" width="54.42578125" style="3" customWidth="1"/>
    <col min="12293" max="12294" width="12.42578125" style="3" customWidth="1"/>
    <col min="12295" max="12295" width="12.85546875" style="3" customWidth="1"/>
    <col min="12296" max="12296" width="13.5703125" style="3" customWidth="1"/>
    <col min="12297" max="12297" width="12.5703125" style="3" customWidth="1"/>
    <col min="12298" max="12298" width="14.42578125" style="3" customWidth="1"/>
    <col min="12299" max="12299" width="12" style="3" customWidth="1"/>
    <col min="12300" max="12300" width="11.42578125" style="3" customWidth="1"/>
    <col min="12301" max="12301" width="11.5703125" style="3" bestFit="1" customWidth="1"/>
    <col min="12302" max="12302" width="14.5703125" style="3" customWidth="1"/>
    <col min="12303" max="12303" width="13" style="3" customWidth="1"/>
    <col min="12304" max="12304" width="49" style="3" customWidth="1"/>
    <col min="12305" max="12305" width="2.140625" style="3" customWidth="1"/>
    <col min="12306" max="12544" width="9.140625" style="3"/>
    <col min="12545" max="12545" width="1.85546875" style="3" customWidth="1"/>
    <col min="12546" max="12546" width="3.5703125" style="3" customWidth="1"/>
    <col min="12547" max="12547" width="29.5703125" style="3" customWidth="1"/>
    <col min="12548" max="12548" width="54.42578125" style="3" customWidth="1"/>
    <col min="12549" max="12550" width="12.42578125" style="3" customWidth="1"/>
    <col min="12551" max="12551" width="12.85546875" style="3" customWidth="1"/>
    <col min="12552" max="12552" width="13.5703125" style="3" customWidth="1"/>
    <col min="12553" max="12553" width="12.5703125" style="3" customWidth="1"/>
    <col min="12554" max="12554" width="14.42578125" style="3" customWidth="1"/>
    <col min="12555" max="12555" width="12" style="3" customWidth="1"/>
    <col min="12556" max="12556" width="11.42578125" style="3" customWidth="1"/>
    <col min="12557" max="12557" width="11.5703125" style="3" bestFit="1" customWidth="1"/>
    <col min="12558" max="12558" width="14.5703125" style="3" customWidth="1"/>
    <col min="12559" max="12559" width="13" style="3" customWidth="1"/>
    <col min="12560" max="12560" width="49" style="3" customWidth="1"/>
    <col min="12561" max="12561" width="2.140625" style="3" customWidth="1"/>
    <col min="12562" max="12800" width="9.140625" style="3"/>
    <col min="12801" max="12801" width="1.85546875" style="3" customWidth="1"/>
    <col min="12802" max="12802" width="3.5703125" style="3" customWidth="1"/>
    <col min="12803" max="12803" width="29.5703125" style="3" customWidth="1"/>
    <col min="12804" max="12804" width="54.42578125" style="3" customWidth="1"/>
    <col min="12805" max="12806" width="12.42578125" style="3" customWidth="1"/>
    <col min="12807" max="12807" width="12.85546875" style="3" customWidth="1"/>
    <col min="12808" max="12808" width="13.5703125" style="3" customWidth="1"/>
    <col min="12809" max="12809" width="12.5703125" style="3" customWidth="1"/>
    <col min="12810" max="12810" width="14.42578125" style="3" customWidth="1"/>
    <col min="12811" max="12811" width="12" style="3" customWidth="1"/>
    <col min="12812" max="12812" width="11.42578125" style="3" customWidth="1"/>
    <col min="12813" max="12813" width="11.5703125" style="3" bestFit="1" customWidth="1"/>
    <col min="12814" max="12814" width="14.5703125" style="3" customWidth="1"/>
    <col min="12815" max="12815" width="13" style="3" customWidth="1"/>
    <col min="12816" max="12816" width="49" style="3" customWidth="1"/>
    <col min="12817" max="12817" width="2.140625" style="3" customWidth="1"/>
    <col min="12818" max="13056" width="9.140625" style="3"/>
    <col min="13057" max="13057" width="1.85546875" style="3" customWidth="1"/>
    <col min="13058" max="13058" width="3.5703125" style="3" customWidth="1"/>
    <col min="13059" max="13059" width="29.5703125" style="3" customWidth="1"/>
    <col min="13060" max="13060" width="54.42578125" style="3" customWidth="1"/>
    <col min="13061" max="13062" width="12.42578125" style="3" customWidth="1"/>
    <col min="13063" max="13063" width="12.85546875" style="3" customWidth="1"/>
    <col min="13064" max="13064" width="13.5703125" style="3" customWidth="1"/>
    <col min="13065" max="13065" width="12.5703125" style="3" customWidth="1"/>
    <col min="13066" max="13066" width="14.42578125" style="3" customWidth="1"/>
    <col min="13067" max="13067" width="12" style="3" customWidth="1"/>
    <col min="13068" max="13068" width="11.42578125" style="3" customWidth="1"/>
    <col min="13069" max="13069" width="11.5703125" style="3" bestFit="1" customWidth="1"/>
    <col min="13070" max="13070" width="14.5703125" style="3" customWidth="1"/>
    <col min="13071" max="13071" width="13" style="3" customWidth="1"/>
    <col min="13072" max="13072" width="49" style="3" customWidth="1"/>
    <col min="13073" max="13073" width="2.140625" style="3" customWidth="1"/>
    <col min="13074" max="13312" width="9.140625" style="3"/>
    <col min="13313" max="13313" width="1.85546875" style="3" customWidth="1"/>
    <col min="13314" max="13314" width="3.5703125" style="3" customWidth="1"/>
    <col min="13315" max="13315" width="29.5703125" style="3" customWidth="1"/>
    <col min="13316" max="13316" width="54.42578125" style="3" customWidth="1"/>
    <col min="13317" max="13318" width="12.42578125" style="3" customWidth="1"/>
    <col min="13319" max="13319" width="12.85546875" style="3" customWidth="1"/>
    <col min="13320" max="13320" width="13.5703125" style="3" customWidth="1"/>
    <col min="13321" max="13321" width="12.5703125" style="3" customWidth="1"/>
    <col min="13322" max="13322" width="14.42578125" style="3" customWidth="1"/>
    <col min="13323" max="13323" width="12" style="3" customWidth="1"/>
    <col min="13324" max="13324" width="11.42578125" style="3" customWidth="1"/>
    <col min="13325" max="13325" width="11.5703125" style="3" bestFit="1" customWidth="1"/>
    <col min="13326" max="13326" width="14.5703125" style="3" customWidth="1"/>
    <col min="13327" max="13327" width="13" style="3" customWidth="1"/>
    <col min="13328" max="13328" width="49" style="3" customWidth="1"/>
    <col min="13329" max="13329" width="2.140625" style="3" customWidth="1"/>
    <col min="13330" max="13568" width="9.140625" style="3"/>
    <col min="13569" max="13569" width="1.85546875" style="3" customWidth="1"/>
    <col min="13570" max="13570" width="3.5703125" style="3" customWidth="1"/>
    <col min="13571" max="13571" width="29.5703125" style="3" customWidth="1"/>
    <col min="13572" max="13572" width="54.42578125" style="3" customWidth="1"/>
    <col min="13573" max="13574" width="12.42578125" style="3" customWidth="1"/>
    <col min="13575" max="13575" width="12.85546875" style="3" customWidth="1"/>
    <col min="13576" max="13576" width="13.5703125" style="3" customWidth="1"/>
    <col min="13577" max="13577" width="12.5703125" style="3" customWidth="1"/>
    <col min="13578" max="13578" width="14.42578125" style="3" customWidth="1"/>
    <col min="13579" max="13579" width="12" style="3" customWidth="1"/>
    <col min="13580" max="13580" width="11.42578125" style="3" customWidth="1"/>
    <col min="13581" max="13581" width="11.5703125" style="3" bestFit="1" customWidth="1"/>
    <col min="13582" max="13582" width="14.5703125" style="3" customWidth="1"/>
    <col min="13583" max="13583" width="13" style="3" customWidth="1"/>
    <col min="13584" max="13584" width="49" style="3" customWidth="1"/>
    <col min="13585" max="13585" width="2.140625" style="3" customWidth="1"/>
    <col min="13586" max="13824" width="9.140625" style="3"/>
    <col min="13825" max="13825" width="1.85546875" style="3" customWidth="1"/>
    <col min="13826" max="13826" width="3.5703125" style="3" customWidth="1"/>
    <col min="13827" max="13827" width="29.5703125" style="3" customWidth="1"/>
    <col min="13828" max="13828" width="54.42578125" style="3" customWidth="1"/>
    <col min="13829" max="13830" width="12.42578125" style="3" customWidth="1"/>
    <col min="13831" max="13831" width="12.85546875" style="3" customWidth="1"/>
    <col min="13832" max="13832" width="13.5703125" style="3" customWidth="1"/>
    <col min="13833" max="13833" width="12.5703125" style="3" customWidth="1"/>
    <col min="13834" max="13834" width="14.42578125" style="3" customWidth="1"/>
    <col min="13835" max="13835" width="12" style="3" customWidth="1"/>
    <col min="13836" max="13836" width="11.42578125" style="3" customWidth="1"/>
    <col min="13837" max="13837" width="11.5703125" style="3" bestFit="1" customWidth="1"/>
    <col min="13838" max="13838" width="14.5703125" style="3" customWidth="1"/>
    <col min="13839" max="13839" width="13" style="3" customWidth="1"/>
    <col min="13840" max="13840" width="49" style="3" customWidth="1"/>
    <col min="13841" max="13841" width="2.140625" style="3" customWidth="1"/>
    <col min="13842" max="14080" width="9.140625" style="3"/>
    <col min="14081" max="14081" width="1.85546875" style="3" customWidth="1"/>
    <col min="14082" max="14082" width="3.5703125" style="3" customWidth="1"/>
    <col min="14083" max="14083" width="29.5703125" style="3" customWidth="1"/>
    <col min="14084" max="14084" width="54.42578125" style="3" customWidth="1"/>
    <col min="14085" max="14086" width="12.42578125" style="3" customWidth="1"/>
    <col min="14087" max="14087" width="12.85546875" style="3" customWidth="1"/>
    <col min="14088" max="14088" width="13.5703125" style="3" customWidth="1"/>
    <col min="14089" max="14089" width="12.5703125" style="3" customWidth="1"/>
    <col min="14090" max="14090" width="14.42578125" style="3" customWidth="1"/>
    <col min="14091" max="14091" width="12" style="3" customWidth="1"/>
    <col min="14092" max="14092" width="11.42578125" style="3" customWidth="1"/>
    <col min="14093" max="14093" width="11.5703125" style="3" bestFit="1" customWidth="1"/>
    <col min="14094" max="14094" width="14.5703125" style="3" customWidth="1"/>
    <col min="14095" max="14095" width="13" style="3" customWidth="1"/>
    <col min="14096" max="14096" width="49" style="3" customWidth="1"/>
    <col min="14097" max="14097" width="2.140625" style="3" customWidth="1"/>
    <col min="14098" max="14336" width="9.140625" style="3"/>
    <col min="14337" max="14337" width="1.85546875" style="3" customWidth="1"/>
    <col min="14338" max="14338" width="3.5703125" style="3" customWidth="1"/>
    <col min="14339" max="14339" width="29.5703125" style="3" customWidth="1"/>
    <col min="14340" max="14340" width="54.42578125" style="3" customWidth="1"/>
    <col min="14341" max="14342" width="12.42578125" style="3" customWidth="1"/>
    <col min="14343" max="14343" width="12.85546875" style="3" customWidth="1"/>
    <col min="14344" max="14344" width="13.5703125" style="3" customWidth="1"/>
    <col min="14345" max="14345" width="12.5703125" style="3" customWidth="1"/>
    <col min="14346" max="14346" width="14.42578125" style="3" customWidth="1"/>
    <col min="14347" max="14347" width="12" style="3" customWidth="1"/>
    <col min="14348" max="14348" width="11.42578125" style="3" customWidth="1"/>
    <col min="14349" max="14349" width="11.5703125" style="3" bestFit="1" customWidth="1"/>
    <col min="14350" max="14350" width="14.5703125" style="3" customWidth="1"/>
    <col min="14351" max="14351" width="13" style="3" customWidth="1"/>
    <col min="14352" max="14352" width="49" style="3" customWidth="1"/>
    <col min="14353" max="14353" width="2.140625" style="3" customWidth="1"/>
    <col min="14354" max="14592" width="9.140625" style="3"/>
    <col min="14593" max="14593" width="1.85546875" style="3" customWidth="1"/>
    <col min="14594" max="14594" width="3.5703125" style="3" customWidth="1"/>
    <col min="14595" max="14595" width="29.5703125" style="3" customWidth="1"/>
    <col min="14596" max="14596" width="54.42578125" style="3" customWidth="1"/>
    <col min="14597" max="14598" width="12.42578125" style="3" customWidth="1"/>
    <col min="14599" max="14599" width="12.85546875" style="3" customWidth="1"/>
    <col min="14600" max="14600" width="13.5703125" style="3" customWidth="1"/>
    <col min="14601" max="14601" width="12.5703125" style="3" customWidth="1"/>
    <col min="14602" max="14602" width="14.42578125" style="3" customWidth="1"/>
    <col min="14603" max="14603" width="12" style="3" customWidth="1"/>
    <col min="14604" max="14604" width="11.42578125" style="3" customWidth="1"/>
    <col min="14605" max="14605" width="11.5703125" style="3" bestFit="1" customWidth="1"/>
    <col min="14606" max="14606" width="14.5703125" style="3" customWidth="1"/>
    <col min="14607" max="14607" width="13" style="3" customWidth="1"/>
    <col min="14608" max="14608" width="49" style="3" customWidth="1"/>
    <col min="14609" max="14609" width="2.140625" style="3" customWidth="1"/>
    <col min="14610" max="14848" width="9.140625" style="3"/>
    <col min="14849" max="14849" width="1.85546875" style="3" customWidth="1"/>
    <col min="14850" max="14850" width="3.5703125" style="3" customWidth="1"/>
    <col min="14851" max="14851" width="29.5703125" style="3" customWidth="1"/>
    <col min="14852" max="14852" width="54.42578125" style="3" customWidth="1"/>
    <col min="14853" max="14854" width="12.42578125" style="3" customWidth="1"/>
    <col min="14855" max="14855" width="12.85546875" style="3" customWidth="1"/>
    <col min="14856" max="14856" width="13.5703125" style="3" customWidth="1"/>
    <col min="14857" max="14857" width="12.5703125" style="3" customWidth="1"/>
    <col min="14858" max="14858" width="14.42578125" style="3" customWidth="1"/>
    <col min="14859" max="14859" width="12" style="3" customWidth="1"/>
    <col min="14860" max="14860" width="11.42578125" style="3" customWidth="1"/>
    <col min="14861" max="14861" width="11.5703125" style="3" bestFit="1" customWidth="1"/>
    <col min="14862" max="14862" width="14.5703125" style="3" customWidth="1"/>
    <col min="14863" max="14863" width="13" style="3" customWidth="1"/>
    <col min="14864" max="14864" width="49" style="3" customWidth="1"/>
    <col min="14865" max="14865" width="2.140625" style="3" customWidth="1"/>
    <col min="14866" max="15104" width="9.140625" style="3"/>
    <col min="15105" max="15105" width="1.85546875" style="3" customWidth="1"/>
    <col min="15106" max="15106" width="3.5703125" style="3" customWidth="1"/>
    <col min="15107" max="15107" width="29.5703125" style="3" customWidth="1"/>
    <col min="15108" max="15108" width="54.42578125" style="3" customWidth="1"/>
    <col min="15109" max="15110" width="12.42578125" style="3" customWidth="1"/>
    <col min="15111" max="15111" width="12.85546875" style="3" customWidth="1"/>
    <col min="15112" max="15112" width="13.5703125" style="3" customWidth="1"/>
    <col min="15113" max="15113" width="12.5703125" style="3" customWidth="1"/>
    <col min="15114" max="15114" width="14.42578125" style="3" customWidth="1"/>
    <col min="15115" max="15115" width="12" style="3" customWidth="1"/>
    <col min="15116" max="15116" width="11.42578125" style="3" customWidth="1"/>
    <col min="15117" max="15117" width="11.5703125" style="3" bestFit="1" customWidth="1"/>
    <col min="15118" max="15118" width="14.5703125" style="3" customWidth="1"/>
    <col min="15119" max="15119" width="13" style="3" customWidth="1"/>
    <col min="15120" max="15120" width="49" style="3" customWidth="1"/>
    <col min="15121" max="15121" width="2.140625" style="3" customWidth="1"/>
    <col min="15122" max="15360" width="9.140625" style="3"/>
    <col min="15361" max="15361" width="1.85546875" style="3" customWidth="1"/>
    <col min="15362" max="15362" width="3.5703125" style="3" customWidth="1"/>
    <col min="15363" max="15363" width="29.5703125" style="3" customWidth="1"/>
    <col min="15364" max="15364" width="54.42578125" style="3" customWidth="1"/>
    <col min="15365" max="15366" width="12.42578125" style="3" customWidth="1"/>
    <col min="15367" max="15367" width="12.85546875" style="3" customWidth="1"/>
    <col min="15368" max="15368" width="13.5703125" style="3" customWidth="1"/>
    <col min="15369" max="15369" width="12.5703125" style="3" customWidth="1"/>
    <col min="15370" max="15370" width="14.42578125" style="3" customWidth="1"/>
    <col min="15371" max="15371" width="12" style="3" customWidth="1"/>
    <col min="15372" max="15372" width="11.42578125" style="3" customWidth="1"/>
    <col min="15373" max="15373" width="11.5703125" style="3" bestFit="1" customWidth="1"/>
    <col min="15374" max="15374" width="14.5703125" style="3" customWidth="1"/>
    <col min="15375" max="15375" width="13" style="3" customWidth="1"/>
    <col min="15376" max="15376" width="49" style="3" customWidth="1"/>
    <col min="15377" max="15377" width="2.140625" style="3" customWidth="1"/>
    <col min="15378" max="15616" width="9.140625" style="3"/>
    <col min="15617" max="15617" width="1.85546875" style="3" customWidth="1"/>
    <col min="15618" max="15618" width="3.5703125" style="3" customWidth="1"/>
    <col min="15619" max="15619" width="29.5703125" style="3" customWidth="1"/>
    <col min="15620" max="15620" width="54.42578125" style="3" customWidth="1"/>
    <col min="15621" max="15622" width="12.42578125" style="3" customWidth="1"/>
    <col min="15623" max="15623" width="12.85546875" style="3" customWidth="1"/>
    <col min="15624" max="15624" width="13.5703125" style="3" customWidth="1"/>
    <col min="15625" max="15625" width="12.5703125" style="3" customWidth="1"/>
    <col min="15626" max="15626" width="14.42578125" style="3" customWidth="1"/>
    <col min="15627" max="15627" width="12" style="3" customWidth="1"/>
    <col min="15628" max="15628" width="11.42578125" style="3" customWidth="1"/>
    <col min="15629" max="15629" width="11.5703125" style="3" bestFit="1" customWidth="1"/>
    <col min="15630" max="15630" width="14.5703125" style="3" customWidth="1"/>
    <col min="15631" max="15631" width="13" style="3" customWidth="1"/>
    <col min="15632" max="15632" width="49" style="3" customWidth="1"/>
    <col min="15633" max="15633" width="2.140625" style="3" customWidth="1"/>
    <col min="15634" max="15872" width="9.140625" style="3"/>
    <col min="15873" max="15873" width="1.85546875" style="3" customWidth="1"/>
    <col min="15874" max="15874" width="3.5703125" style="3" customWidth="1"/>
    <col min="15875" max="15875" width="29.5703125" style="3" customWidth="1"/>
    <col min="15876" max="15876" width="54.42578125" style="3" customWidth="1"/>
    <col min="15877" max="15878" width="12.42578125" style="3" customWidth="1"/>
    <col min="15879" max="15879" width="12.85546875" style="3" customWidth="1"/>
    <col min="15880" max="15880" width="13.5703125" style="3" customWidth="1"/>
    <col min="15881" max="15881" width="12.5703125" style="3" customWidth="1"/>
    <col min="15882" max="15882" width="14.42578125" style="3" customWidth="1"/>
    <col min="15883" max="15883" width="12" style="3" customWidth="1"/>
    <col min="15884" max="15884" width="11.42578125" style="3" customWidth="1"/>
    <col min="15885" max="15885" width="11.5703125" style="3" bestFit="1" customWidth="1"/>
    <col min="15886" max="15886" width="14.5703125" style="3" customWidth="1"/>
    <col min="15887" max="15887" width="13" style="3" customWidth="1"/>
    <col min="15888" max="15888" width="49" style="3" customWidth="1"/>
    <col min="15889" max="15889" width="2.140625" style="3" customWidth="1"/>
    <col min="15890" max="16128" width="9.140625" style="3"/>
    <col min="16129" max="16129" width="1.85546875" style="3" customWidth="1"/>
    <col min="16130" max="16130" width="3.5703125" style="3" customWidth="1"/>
    <col min="16131" max="16131" width="29.5703125" style="3" customWidth="1"/>
    <col min="16132" max="16132" width="54.42578125" style="3" customWidth="1"/>
    <col min="16133" max="16134" width="12.42578125" style="3" customWidth="1"/>
    <col min="16135" max="16135" width="12.85546875" style="3" customWidth="1"/>
    <col min="16136" max="16136" width="13.5703125" style="3" customWidth="1"/>
    <col min="16137" max="16137" width="12.5703125" style="3" customWidth="1"/>
    <col min="16138" max="16138" width="14.42578125" style="3" customWidth="1"/>
    <col min="16139" max="16139" width="12" style="3" customWidth="1"/>
    <col min="16140" max="16140" width="11.42578125" style="3" customWidth="1"/>
    <col min="16141" max="16141" width="11.5703125" style="3" bestFit="1" customWidth="1"/>
    <col min="16142" max="16142" width="14.5703125" style="3" customWidth="1"/>
    <col min="16143" max="16143" width="13" style="3" customWidth="1"/>
    <col min="16144" max="16144" width="49" style="3" customWidth="1"/>
    <col min="16145" max="16145" width="2.140625" style="3" customWidth="1"/>
    <col min="16146" max="16384" width="9.140625" style="3"/>
  </cols>
  <sheetData>
    <row r="1" spans="1:25" ht="20.25" x14ac:dyDescent="0.3">
      <c r="B1" s="268" t="s">
        <v>0</v>
      </c>
      <c r="C1" s="268"/>
      <c r="D1" s="268"/>
      <c r="E1" s="268"/>
      <c r="F1" s="268"/>
      <c r="G1" s="268"/>
      <c r="H1" s="268"/>
      <c r="I1" s="268"/>
      <c r="J1" s="268"/>
      <c r="K1" s="268"/>
      <c r="L1" s="268"/>
      <c r="M1" s="268"/>
      <c r="N1" s="268"/>
      <c r="O1" s="268"/>
      <c r="P1" s="268"/>
      <c r="Q1" s="268"/>
    </row>
    <row r="2" spans="1:25" ht="20.25" x14ac:dyDescent="0.3">
      <c r="B2" s="268" t="s">
        <v>38</v>
      </c>
      <c r="C2" s="268"/>
      <c r="D2" s="268"/>
      <c r="E2" s="268"/>
      <c r="F2" s="268"/>
      <c r="G2" s="268"/>
      <c r="H2" s="268"/>
      <c r="I2" s="268"/>
      <c r="J2" s="268"/>
      <c r="K2" s="268"/>
      <c r="L2" s="268"/>
      <c r="M2" s="268"/>
      <c r="N2" s="268"/>
      <c r="O2" s="268"/>
      <c r="P2" s="268"/>
      <c r="Q2" s="268"/>
    </row>
    <row r="3" spans="1:25" ht="5.25" customHeight="1" x14ac:dyDescent="0.2">
      <c r="B3" s="6"/>
      <c r="C3" s="2"/>
      <c r="D3" s="2"/>
      <c r="E3" s="2"/>
      <c r="F3" s="2"/>
      <c r="G3" s="2"/>
      <c r="H3" s="2"/>
      <c r="J3" s="2"/>
      <c r="K3" s="2"/>
      <c r="L3" s="2"/>
      <c r="M3" s="2"/>
      <c r="N3" s="2"/>
      <c r="O3" s="2"/>
      <c r="P3" s="2"/>
    </row>
    <row r="4" spans="1:25" ht="13.5" thickBot="1" x14ac:dyDescent="0.25">
      <c r="B4" s="297" t="s">
        <v>39</v>
      </c>
      <c r="C4" s="297"/>
      <c r="D4" s="305" t="s">
        <v>430</v>
      </c>
      <c r="E4" s="306"/>
      <c r="F4" s="2"/>
      <c r="G4" s="2"/>
      <c r="H4" s="2"/>
      <c r="J4" s="2"/>
      <c r="K4" s="2"/>
      <c r="L4" s="2"/>
      <c r="M4" s="2"/>
      <c r="N4" s="2"/>
      <c r="O4" s="2"/>
      <c r="P4" s="2"/>
    </row>
    <row r="5" spans="1:25" ht="13.5" thickBot="1" x14ac:dyDescent="0.25">
      <c r="B5" s="297" t="s">
        <v>40</v>
      </c>
      <c r="C5" s="297"/>
      <c r="D5" s="18">
        <v>1</v>
      </c>
      <c r="E5" s="19" t="s">
        <v>41</v>
      </c>
      <c r="F5" s="20" t="s">
        <v>42</v>
      </c>
      <c r="G5" s="307" t="s">
        <v>327</v>
      </c>
      <c r="H5" s="307"/>
      <c r="I5" s="307"/>
      <c r="J5" s="307"/>
      <c r="K5" s="2"/>
      <c r="L5" s="2"/>
      <c r="M5" s="21" t="s">
        <v>17</v>
      </c>
      <c r="N5" s="22" t="str">
        <f>DQI!I22</f>
        <v>1,2,2,3,1</v>
      </c>
      <c r="O5" s="23"/>
      <c r="P5" s="14" t="s">
        <v>43</v>
      </c>
    </row>
    <row r="6" spans="1:25" ht="27.75" customHeight="1" x14ac:dyDescent="0.2">
      <c r="B6" s="308" t="s">
        <v>44</v>
      </c>
      <c r="C6" s="309"/>
      <c r="D6" s="310" t="s">
        <v>458</v>
      </c>
      <c r="E6" s="311"/>
      <c r="F6" s="311"/>
      <c r="G6" s="311"/>
      <c r="H6" s="311"/>
      <c r="I6" s="311"/>
      <c r="J6" s="311"/>
      <c r="K6" s="311"/>
      <c r="L6" s="311"/>
      <c r="M6" s="311"/>
      <c r="N6" s="311"/>
      <c r="O6" s="312"/>
      <c r="P6" s="24"/>
    </row>
    <row r="7" spans="1:25" ht="13.5" thickBot="1" x14ac:dyDescent="0.25">
      <c r="B7" s="6"/>
      <c r="C7" s="2"/>
      <c r="D7" s="2"/>
      <c r="E7" s="2"/>
      <c r="F7" s="2"/>
      <c r="G7" s="2"/>
      <c r="H7" s="2"/>
      <c r="J7" s="2"/>
      <c r="K7" s="2"/>
      <c r="L7" s="2"/>
      <c r="M7" s="2"/>
      <c r="N7" s="2"/>
      <c r="O7" s="2"/>
      <c r="P7" s="2"/>
    </row>
    <row r="8" spans="1:25" s="26" customFormat="1" ht="15.75" customHeight="1" thickBot="1" x14ac:dyDescent="0.25">
      <c r="A8" s="25"/>
      <c r="B8" s="286" t="s">
        <v>45</v>
      </c>
      <c r="C8" s="287"/>
      <c r="D8" s="287"/>
      <c r="E8" s="287"/>
      <c r="F8" s="287"/>
      <c r="G8" s="287"/>
      <c r="H8" s="287"/>
      <c r="I8" s="287"/>
      <c r="J8" s="287"/>
      <c r="K8" s="287"/>
      <c r="L8" s="287"/>
      <c r="M8" s="287"/>
      <c r="N8" s="287"/>
      <c r="O8" s="287"/>
      <c r="P8" s="287"/>
      <c r="Q8" s="288"/>
      <c r="R8" s="25"/>
      <c r="S8" s="25"/>
      <c r="T8" s="25"/>
      <c r="U8" s="25"/>
      <c r="V8" s="25"/>
      <c r="W8" s="25"/>
      <c r="X8" s="25"/>
      <c r="Y8" s="25"/>
    </row>
    <row r="9" spans="1:25" x14ac:dyDescent="0.2">
      <c r="B9" s="6"/>
      <c r="C9" s="2"/>
      <c r="D9" s="2"/>
      <c r="E9" s="2"/>
      <c r="F9" s="2"/>
      <c r="G9" s="2"/>
      <c r="H9" s="2"/>
      <c r="J9" s="2"/>
      <c r="K9" s="2"/>
      <c r="L9" s="2"/>
      <c r="M9" s="2"/>
      <c r="N9" s="2"/>
      <c r="O9" s="2"/>
      <c r="P9" s="2"/>
    </row>
    <row r="10" spans="1:25" x14ac:dyDescent="0.2">
      <c r="B10" s="297" t="s">
        <v>46</v>
      </c>
      <c r="C10" s="297"/>
      <c r="D10" s="313" t="s">
        <v>328</v>
      </c>
      <c r="E10" s="304"/>
      <c r="F10" s="2"/>
      <c r="G10" s="27" t="s">
        <v>47</v>
      </c>
      <c r="H10" s="28"/>
      <c r="I10" s="28"/>
      <c r="J10" s="28"/>
      <c r="K10" s="28"/>
      <c r="L10" s="28"/>
      <c r="M10" s="28"/>
      <c r="N10" s="28"/>
      <c r="O10" s="29"/>
      <c r="P10" s="2"/>
    </row>
    <row r="11" spans="1:25" x14ac:dyDescent="0.2">
      <c r="B11" s="302" t="s">
        <v>48</v>
      </c>
      <c r="C11" s="303"/>
      <c r="D11" s="293" t="s">
        <v>328</v>
      </c>
      <c r="E11" s="304"/>
      <c r="F11" s="2"/>
      <c r="G11" s="30" t="str">
        <f>CONCATENATE("Reference Flow: ",D5," ",E5," of ",G5)</f>
        <v>Reference Flow: 1 kg of natural gas</v>
      </c>
      <c r="H11" s="31"/>
      <c r="I11" s="31"/>
      <c r="J11" s="31"/>
      <c r="K11" s="31"/>
      <c r="L11" s="31"/>
      <c r="M11" s="31"/>
      <c r="N11" s="31"/>
      <c r="O11" s="32"/>
      <c r="P11" s="2"/>
    </row>
    <row r="12" spans="1:25" x14ac:dyDescent="0.2">
      <c r="B12" s="297" t="s">
        <v>49</v>
      </c>
      <c r="C12" s="297"/>
      <c r="D12" s="298">
        <v>2016</v>
      </c>
      <c r="E12" s="298"/>
      <c r="F12" s="2"/>
      <c r="G12" s="30"/>
      <c r="H12" s="31"/>
      <c r="I12" s="31"/>
      <c r="J12" s="31"/>
      <c r="K12" s="31"/>
      <c r="L12" s="31"/>
      <c r="M12" s="31"/>
      <c r="N12" s="31"/>
      <c r="O12" s="32"/>
      <c r="P12" s="2"/>
    </row>
    <row r="13" spans="1:25" ht="12.75" customHeight="1" x14ac:dyDescent="0.2">
      <c r="B13" s="297" t="s">
        <v>50</v>
      </c>
      <c r="C13" s="297"/>
      <c r="D13" s="298" t="s">
        <v>101</v>
      </c>
      <c r="E13" s="298"/>
      <c r="F13" s="2"/>
      <c r="G13" s="299" t="s">
        <v>429</v>
      </c>
      <c r="H13" s="300"/>
      <c r="I13" s="300"/>
      <c r="J13" s="300"/>
      <c r="K13" s="300"/>
      <c r="L13" s="300"/>
      <c r="M13" s="300"/>
      <c r="N13" s="300"/>
      <c r="O13" s="301"/>
      <c r="P13" s="2"/>
    </row>
    <row r="14" spans="1:25" x14ac:dyDescent="0.2">
      <c r="B14" s="297" t="s">
        <v>51</v>
      </c>
      <c r="C14" s="297"/>
      <c r="D14" s="298" t="s">
        <v>98</v>
      </c>
      <c r="E14" s="298"/>
      <c r="F14" s="2"/>
      <c r="G14" s="299"/>
      <c r="H14" s="300"/>
      <c r="I14" s="300"/>
      <c r="J14" s="300"/>
      <c r="K14" s="300"/>
      <c r="L14" s="300"/>
      <c r="M14" s="300"/>
      <c r="N14" s="300"/>
      <c r="O14" s="301"/>
      <c r="P14" s="2"/>
    </row>
    <row r="15" spans="1:25" x14ac:dyDescent="0.2">
      <c r="B15" s="297" t="s">
        <v>52</v>
      </c>
      <c r="C15" s="297"/>
      <c r="D15" s="298" t="s">
        <v>329</v>
      </c>
      <c r="E15" s="298"/>
      <c r="F15" s="2"/>
      <c r="G15" s="299"/>
      <c r="H15" s="300"/>
      <c r="I15" s="300"/>
      <c r="J15" s="300"/>
      <c r="K15" s="300"/>
      <c r="L15" s="300"/>
      <c r="M15" s="300"/>
      <c r="N15" s="300"/>
      <c r="O15" s="301"/>
      <c r="P15" s="2"/>
    </row>
    <row r="16" spans="1:25" x14ac:dyDescent="0.2">
      <c r="B16" s="297" t="s">
        <v>53</v>
      </c>
      <c r="C16" s="297"/>
      <c r="D16" s="298" t="s">
        <v>94</v>
      </c>
      <c r="E16" s="298"/>
      <c r="F16" s="2"/>
      <c r="G16" s="299"/>
      <c r="H16" s="300"/>
      <c r="I16" s="300"/>
      <c r="J16" s="300"/>
      <c r="K16" s="300"/>
      <c r="L16" s="300"/>
      <c r="M16" s="300"/>
      <c r="N16" s="300"/>
      <c r="O16" s="301"/>
      <c r="P16" s="2"/>
    </row>
    <row r="17" spans="1:25" ht="23.45" customHeight="1" x14ac:dyDescent="0.2">
      <c r="B17" s="282" t="s">
        <v>54</v>
      </c>
      <c r="C17" s="284"/>
      <c r="D17" s="296"/>
      <c r="E17" s="296"/>
      <c r="F17" s="2"/>
      <c r="G17" s="33" t="s">
        <v>428</v>
      </c>
      <c r="H17" s="34"/>
      <c r="I17" s="34"/>
      <c r="J17" s="34"/>
      <c r="K17" s="34"/>
      <c r="L17" s="34"/>
      <c r="M17" s="34"/>
      <c r="N17" s="34"/>
      <c r="O17" s="35"/>
      <c r="P17" s="2"/>
    </row>
    <row r="18" spans="1:25" x14ac:dyDescent="0.2">
      <c r="B18" s="6"/>
      <c r="C18" s="2"/>
      <c r="D18" s="2"/>
      <c r="E18" s="2"/>
      <c r="F18" s="2"/>
      <c r="G18" s="2"/>
      <c r="H18" s="2"/>
      <c r="J18" s="2"/>
      <c r="K18" s="2"/>
      <c r="L18" s="2"/>
      <c r="M18" s="2"/>
      <c r="N18" s="2"/>
      <c r="O18" s="2"/>
      <c r="P18" s="2"/>
    </row>
    <row r="19" spans="1:25" ht="13.5" thickBot="1" x14ac:dyDescent="0.25">
      <c r="B19" s="6"/>
      <c r="C19" s="2"/>
      <c r="D19" s="2"/>
      <c r="E19" s="2"/>
      <c r="F19" s="2"/>
      <c r="G19" s="2"/>
      <c r="H19" s="2"/>
      <c r="J19" s="2"/>
      <c r="K19" s="2"/>
      <c r="L19" s="2"/>
      <c r="M19" s="2"/>
      <c r="N19" s="2"/>
      <c r="O19" s="2"/>
      <c r="P19" s="2"/>
    </row>
    <row r="20" spans="1:25" s="26" customFormat="1" ht="15.75" customHeight="1" thickBot="1" x14ac:dyDescent="0.25">
      <c r="A20" s="25"/>
      <c r="B20" s="286" t="s">
        <v>55</v>
      </c>
      <c r="C20" s="287"/>
      <c r="D20" s="287"/>
      <c r="E20" s="287"/>
      <c r="F20" s="287"/>
      <c r="G20" s="287"/>
      <c r="H20" s="287"/>
      <c r="I20" s="287"/>
      <c r="J20" s="287"/>
      <c r="K20" s="287"/>
      <c r="L20" s="287"/>
      <c r="M20" s="287"/>
      <c r="N20" s="287"/>
      <c r="O20" s="287"/>
      <c r="P20" s="287"/>
      <c r="Q20" s="288"/>
      <c r="R20" s="25"/>
      <c r="S20" s="25"/>
      <c r="T20" s="25"/>
      <c r="U20" s="25"/>
      <c r="V20" s="25"/>
      <c r="W20" s="25"/>
      <c r="X20" s="25"/>
      <c r="Y20" s="25"/>
    </row>
    <row r="21" spans="1:25" x14ac:dyDescent="0.2">
      <c r="B21" s="6"/>
      <c r="C21" s="2"/>
      <c r="D21" s="2"/>
      <c r="E21" s="2"/>
      <c r="F21" s="2"/>
      <c r="G21" s="36" t="s">
        <v>56</v>
      </c>
      <c r="H21" s="2"/>
      <c r="J21" s="2"/>
      <c r="K21" s="2"/>
      <c r="L21" s="2"/>
      <c r="M21" s="2"/>
      <c r="N21" s="2"/>
      <c r="O21" s="2"/>
      <c r="P21" s="2"/>
    </row>
    <row r="22" spans="1:25" x14ac:dyDescent="0.2">
      <c r="B22" s="6"/>
      <c r="C22" s="37" t="s">
        <v>57</v>
      </c>
      <c r="D22" s="37" t="s">
        <v>58</v>
      </c>
      <c r="E22" s="37" t="s">
        <v>59</v>
      </c>
      <c r="F22" s="37" t="s">
        <v>60</v>
      </c>
      <c r="G22" s="37" t="s">
        <v>61</v>
      </c>
      <c r="H22" s="37" t="s">
        <v>62</v>
      </c>
      <c r="I22" s="37" t="s">
        <v>63</v>
      </c>
      <c r="J22" s="289" t="s">
        <v>64</v>
      </c>
      <c r="K22" s="289"/>
      <c r="L22" s="289"/>
      <c r="M22" s="289"/>
      <c r="N22" s="289"/>
      <c r="O22" s="289"/>
      <c r="P22" s="289"/>
      <c r="Q22" s="289"/>
    </row>
    <row r="23" spans="1:25" x14ac:dyDescent="0.2">
      <c r="B23" s="14">
        <f t="shared" ref="B23" si="0">LEN(C23)</f>
        <v>12</v>
      </c>
      <c r="C23" s="38" t="s">
        <v>388</v>
      </c>
      <c r="D23" s="39"/>
      <c r="E23" s="226">
        <f>PS!D7</f>
        <v>1.5222661448140915</v>
      </c>
      <c r="F23" s="226">
        <f>PS!C7</f>
        <v>1.1936888454011743</v>
      </c>
      <c r="G23" s="226">
        <f>PS!E7</f>
        <v>1.8864970645792563</v>
      </c>
      <c r="H23" s="42" t="s">
        <v>228</v>
      </c>
      <c r="I23" s="41">
        <v>1</v>
      </c>
      <c r="J23" s="285" t="s">
        <v>229</v>
      </c>
      <c r="K23" s="285"/>
      <c r="L23" s="285"/>
      <c r="M23" s="285"/>
      <c r="N23" s="285"/>
      <c r="O23" s="285"/>
      <c r="P23" s="285"/>
      <c r="Q23" s="285"/>
    </row>
    <row r="24" spans="1:25" x14ac:dyDescent="0.2">
      <c r="B24" s="14">
        <f t="shared" ref="B24" si="1">LEN(C24)</f>
        <v>9</v>
      </c>
      <c r="C24" s="38" t="s">
        <v>389</v>
      </c>
      <c r="D24" s="39"/>
      <c r="E24" s="226">
        <f>PS!D8</f>
        <v>840.8360284517031</v>
      </c>
      <c r="F24" s="226">
        <f>PS!C8</f>
        <v>725.27646198466221</v>
      </c>
      <c r="G24" s="226">
        <f>PS!E8</f>
        <v>957.54080471397333</v>
      </c>
      <c r="H24" s="42" t="s">
        <v>350</v>
      </c>
      <c r="I24" s="41">
        <v>1</v>
      </c>
      <c r="J24" s="285" t="s">
        <v>351</v>
      </c>
      <c r="K24" s="285"/>
      <c r="L24" s="285"/>
      <c r="M24" s="285"/>
      <c r="N24" s="285"/>
      <c r="O24" s="285"/>
      <c r="P24" s="285"/>
      <c r="Q24" s="285"/>
    </row>
    <row r="25" spans="1:25" x14ac:dyDescent="0.2">
      <c r="B25" s="14">
        <f t="shared" ref="B25" si="2">LEN(C25)</f>
        <v>12</v>
      </c>
      <c r="C25" s="38" t="s">
        <v>390</v>
      </c>
      <c r="D25" s="39"/>
      <c r="E25" s="226">
        <f>PS!D9</f>
        <v>24.84705479452057</v>
      </c>
      <c r="F25" s="226">
        <f>PS!C9</f>
        <v>21.167318982387474</v>
      </c>
      <c r="G25" s="226">
        <f>PS!E9</f>
        <v>28.50019569471624</v>
      </c>
      <c r="H25" s="42" t="s">
        <v>228</v>
      </c>
      <c r="I25" s="41">
        <v>1</v>
      </c>
      <c r="J25" s="285" t="s">
        <v>230</v>
      </c>
      <c r="K25" s="285"/>
      <c r="L25" s="285"/>
      <c r="M25" s="285"/>
      <c r="N25" s="285"/>
      <c r="O25" s="285"/>
      <c r="P25" s="285"/>
      <c r="Q25" s="285"/>
    </row>
    <row r="26" spans="1:25" ht="14.25" x14ac:dyDescent="0.2">
      <c r="B26" s="14">
        <f t="shared" ref="B26" si="3">LEN(C26)</f>
        <v>9</v>
      </c>
      <c r="C26" s="38" t="s">
        <v>391</v>
      </c>
      <c r="D26" s="39"/>
      <c r="E26" s="226">
        <f>PS!D10</f>
        <v>222.50866999374642</v>
      </c>
      <c r="F26" s="226">
        <f>PS!C10</f>
        <v>185.54990657522742</v>
      </c>
      <c r="G26" s="226">
        <f>PS!E10</f>
        <v>272.08824524527563</v>
      </c>
      <c r="H26" s="247" t="s">
        <v>350</v>
      </c>
      <c r="I26" s="41">
        <v>1</v>
      </c>
      <c r="J26" s="285" t="s">
        <v>352</v>
      </c>
      <c r="K26" s="285"/>
      <c r="L26" s="285"/>
      <c r="M26" s="285"/>
      <c r="N26" s="285"/>
      <c r="O26" s="285"/>
      <c r="P26" s="285"/>
      <c r="Q26" s="285"/>
    </row>
    <row r="27" spans="1:25" x14ac:dyDescent="0.2">
      <c r="B27" s="14">
        <f t="shared" ref="B27" si="4">LEN(C27)</f>
        <v>12</v>
      </c>
      <c r="C27" s="38" t="s">
        <v>392</v>
      </c>
      <c r="D27" s="39"/>
      <c r="E27" s="226">
        <f>PS!D11</f>
        <v>1.7157984344422663</v>
      </c>
      <c r="F27" s="226">
        <f>PS!C11</f>
        <v>1.3385029354207436</v>
      </c>
      <c r="G27" s="226">
        <f>PS!E11</f>
        <v>2.1821428571428569</v>
      </c>
      <c r="H27" s="42" t="s">
        <v>228</v>
      </c>
      <c r="I27" s="41">
        <v>1</v>
      </c>
      <c r="J27" s="285" t="s">
        <v>231</v>
      </c>
      <c r="K27" s="285"/>
      <c r="L27" s="285"/>
      <c r="M27" s="285"/>
      <c r="N27" s="285"/>
      <c r="O27" s="285"/>
      <c r="P27" s="285"/>
      <c r="Q27" s="285"/>
    </row>
    <row r="28" spans="1:25" ht="14.25" x14ac:dyDescent="0.2">
      <c r="B28" s="14">
        <f t="shared" ref="B28:B31" si="5">LEN(C28)</f>
        <v>9</v>
      </c>
      <c r="C28" s="38" t="s">
        <v>393</v>
      </c>
      <c r="D28" s="39"/>
      <c r="E28" s="226">
        <f>PS!D12</f>
        <v>65.532869306285349</v>
      </c>
      <c r="F28" s="226">
        <f>PS!C12</f>
        <v>55.525058377679386</v>
      </c>
      <c r="G28" s="226">
        <f>PS!E12</f>
        <v>77.012676767389294</v>
      </c>
      <c r="H28" s="247" t="s">
        <v>350</v>
      </c>
      <c r="I28" s="41">
        <v>1</v>
      </c>
      <c r="J28" s="285" t="s">
        <v>353</v>
      </c>
      <c r="K28" s="285"/>
      <c r="L28" s="285"/>
      <c r="M28" s="285"/>
      <c r="N28" s="285"/>
      <c r="O28" s="285"/>
      <c r="P28" s="285"/>
      <c r="Q28" s="285"/>
    </row>
    <row r="29" spans="1:25" x14ac:dyDescent="0.2">
      <c r="B29" s="14">
        <f t="shared" si="5"/>
        <v>13</v>
      </c>
      <c r="C29" s="38" t="s">
        <v>394</v>
      </c>
      <c r="D29" s="39"/>
      <c r="E29" s="226">
        <f>PS!D13</f>
        <v>12.491477174130331</v>
      </c>
      <c r="F29" s="226">
        <f>PS!C13</f>
        <v>5.7345012114677107</v>
      </c>
      <c r="G29" s="226">
        <f>PS!E13</f>
        <v>20.485217615420751</v>
      </c>
      <c r="H29" s="42" t="s">
        <v>354</v>
      </c>
      <c r="I29" s="41">
        <v>1</v>
      </c>
      <c r="J29" s="293" t="s">
        <v>365</v>
      </c>
      <c r="K29" s="294"/>
      <c r="L29" s="294"/>
      <c r="M29" s="294"/>
      <c r="N29" s="294"/>
      <c r="O29" s="294"/>
      <c r="P29" s="294"/>
      <c r="Q29" s="295"/>
    </row>
    <row r="30" spans="1:25" x14ac:dyDescent="0.2">
      <c r="B30" s="14">
        <f t="shared" si="5"/>
        <v>12</v>
      </c>
      <c r="C30" s="38" t="s">
        <v>395</v>
      </c>
      <c r="D30" s="39"/>
      <c r="E30" s="226">
        <f>PS!D14</f>
        <v>56.742400453700654</v>
      </c>
      <c r="F30" s="226">
        <f>PS!C14</f>
        <v>50.202454229638001</v>
      </c>
      <c r="G30" s="226">
        <f>PS!E14</f>
        <v>63.715500423840552</v>
      </c>
      <c r="H30" s="42" t="s">
        <v>354</v>
      </c>
      <c r="I30" s="41">
        <v>1</v>
      </c>
      <c r="J30" s="293" t="s">
        <v>366</v>
      </c>
      <c r="K30" s="294"/>
      <c r="L30" s="294"/>
      <c r="M30" s="294"/>
      <c r="N30" s="294"/>
      <c r="O30" s="294"/>
      <c r="P30" s="294"/>
      <c r="Q30" s="295"/>
    </row>
    <row r="31" spans="1:25" x14ac:dyDescent="0.2">
      <c r="B31" s="14">
        <f t="shared" si="5"/>
        <v>11</v>
      </c>
      <c r="C31" s="38" t="s">
        <v>396</v>
      </c>
      <c r="D31" s="39"/>
      <c r="E31" s="226">
        <f>PS!D15</f>
        <v>8.5962743956655689</v>
      </c>
      <c r="F31" s="226">
        <f>PS!C15</f>
        <v>4.9356472854990221</v>
      </c>
      <c r="G31" s="226">
        <f>PS!E15</f>
        <v>16.286673535949117</v>
      </c>
      <c r="H31" s="42" t="s">
        <v>354</v>
      </c>
      <c r="I31" s="41">
        <v>1</v>
      </c>
      <c r="J31" s="293" t="s">
        <v>367</v>
      </c>
      <c r="K31" s="294"/>
      <c r="L31" s="294"/>
      <c r="M31" s="294"/>
      <c r="N31" s="294"/>
      <c r="O31" s="294"/>
      <c r="P31" s="294"/>
      <c r="Q31" s="295"/>
    </row>
    <row r="32" spans="1:25" x14ac:dyDescent="0.2">
      <c r="B32" s="14"/>
      <c r="C32" s="38" t="s">
        <v>397</v>
      </c>
      <c r="D32" s="39"/>
      <c r="E32" s="226">
        <f>PS!D16</f>
        <v>22.842516341183753</v>
      </c>
      <c r="F32" s="226">
        <f>PS!C16</f>
        <v>15.866015939378673</v>
      </c>
      <c r="G32" s="226">
        <f>PS!E16</f>
        <v>30.8923260030822</v>
      </c>
      <c r="H32" s="42" t="s">
        <v>354</v>
      </c>
      <c r="I32" s="41">
        <v>1</v>
      </c>
      <c r="J32" s="293" t="s">
        <v>368</v>
      </c>
      <c r="K32" s="294"/>
      <c r="L32" s="294"/>
      <c r="M32" s="294"/>
      <c r="N32" s="294"/>
      <c r="O32" s="294"/>
      <c r="P32" s="294"/>
      <c r="Q32" s="295"/>
    </row>
    <row r="33" spans="2:17" x14ac:dyDescent="0.2">
      <c r="B33" s="14"/>
      <c r="C33" s="38" t="s">
        <v>398</v>
      </c>
      <c r="D33" s="39"/>
      <c r="E33" s="226">
        <f>PS!D17</f>
        <v>0.93499652178414905</v>
      </c>
      <c r="F33" s="226">
        <f>PS!C17</f>
        <v>0.25379113230430533</v>
      </c>
      <c r="G33" s="226">
        <f>PS!E17</f>
        <v>2.7815511728081774</v>
      </c>
      <c r="H33" s="42" t="s">
        <v>354</v>
      </c>
      <c r="I33" s="41">
        <v>1</v>
      </c>
      <c r="J33" s="293" t="s">
        <v>369</v>
      </c>
      <c r="K33" s="294"/>
      <c r="L33" s="294"/>
      <c r="M33" s="294"/>
      <c r="N33" s="294"/>
      <c r="O33" s="294"/>
      <c r="P33" s="294"/>
      <c r="Q33" s="295"/>
    </row>
    <row r="34" spans="2:17" x14ac:dyDescent="0.2">
      <c r="B34" s="14"/>
      <c r="C34" s="38" t="s">
        <v>399</v>
      </c>
      <c r="D34" s="39"/>
      <c r="E34" s="226">
        <f>PS!D18</f>
        <v>22.914737308317974</v>
      </c>
      <c r="F34" s="226">
        <f>PS!C18</f>
        <v>12.711136439011735</v>
      </c>
      <c r="G34" s="226">
        <f>PS!E18</f>
        <v>34.500157439574366</v>
      </c>
      <c r="H34" s="42" t="s">
        <v>354</v>
      </c>
      <c r="I34" s="41">
        <v>1</v>
      </c>
      <c r="J34" s="293" t="s">
        <v>370</v>
      </c>
      <c r="K34" s="294"/>
      <c r="L34" s="294"/>
      <c r="M34" s="294"/>
      <c r="N34" s="294"/>
      <c r="O34" s="294"/>
      <c r="P34" s="294"/>
      <c r="Q34" s="295"/>
    </row>
    <row r="35" spans="2:17" x14ac:dyDescent="0.2">
      <c r="B35" s="14"/>
      <c r="C35" s="38" t="s">
        <v>400</v>
      </c>
      <c r="D35" s="39"/>
      <c r="E35" s="226">
        <f>PS!D19</f>
        <v>0.98034989218003998</v>
      </c>
      <c r="F35" s="226">
        <f>PS!C19</f>
        <v>0.58684646796966722</v>
      </c>
      <c r="G35" s="226">
        <f>PS!E19</f>
        <v>1.4593426881947171</v>
      </c>
      <c r="H35" s="42" t="s">
        <v>354</v>
      </c>
      <c r="I35" s="41">
        <v>1</v>
      </c>
      <c r="J35" s="293" t="s">
        <v>371</v>
      </c>
      <c r="K35" s="294"/>
      <c r="L35" s="294"/>
      <c r="M35" s="294"/>
      <c r="N35" s="294"/>
      <c r="O35" s="294"/>
      <c r="P35" s="294"/>
      <c r="Q35" s="295"/>
    </row>
    <row r="36" spans="2:17" x14ac:dyDescent="0.2">
      <c r="B36" s="14"/>
      <c r="C36" s="38" t="s">
        <v>401</v>
      </c>
      <c r="D36" s="39"/>
      <c r="E36" s="226">
        <f>PS!D20</f>
        <v>1.8050472000000002</v>
      </c>
      <c r="F36" s="226">
        <f>PS!C20</f>
        <v>1.8050472000000002</v>
      </c>
      <c r="G36" s="226">
        <f>PS!E20</f>
        <v>1.8050472000000002</v>
      </c>
      <c r="H36" s="42" t="s">
        <v>355</v>
      </c>
      <c r="I36" s="41">
        <v>2</v>
      </c>
      <c r="J36" s="285" t="s">
        <v>372</v>
      </c>
      <c r="K36" s="285"/>
      <c r="L36" s="285"/>
      <c r="M36" s="285"/>
      <c r="N36" s="285"/>
      <c r="O36" s="285"/>
      <c r="P36" s="285"/>
      <c r="Q36" s="285"/>
    </row>
    <row r="37" spans="2:17" x14ac:dyDescent="0.2">
      <c r="B37" s="14"/>
      <c r="C37" s="38" t="s">
        <v>402</v>
      </c>
      <c r="D37" s="39"/>
      <c r="E37" s="226">
        <f>PS!D21</f>
        <v>1186956.8268799998</v>
      </c>
      <c r="F37" s="226">
        <f>PS!C21</f>
        <v>1186956.8268799998</v>
      </c>
      <c r="G37" s="226">
        <f>PS!E21</f>
        <v>1186956.8268799998</v>
      </c>
      <c r="H37" s="42" t="s">
        <v>356</v>
      </c>
      <c r="I37" s="41">
        <v>2</v>
      </c>
      <c r="J37" s="285" t="s">
        <v>373</v>
      </c>
      <c r="K37" s="285"/>
      <c r="L37" s="285"/>
      <c r="M37" s="285"/>
      <c r="N37" s="285"/>
      <c r="O37" s="285"/>
      <c r="P37" s="285"/>
      <c r="Q37" s="285"/>
    </row>
    <row r="38" spans="2:17" x14ac:dyDescent="0.2">
      <c r="B38" s="14">
        <f t="shared" ref="B38" si="6">LEN(C38)</f>
        <v>12</v>
      </c>
      <c r="C38" s="38" t="s">
        <v>462</v>
      </c>
      <c r="D38" s="39"/>
      <c r="E38" s="226">
        <f>PS!D22</f>
        <v>124394210.3812992</v>
      </c>
      <c r="F38" s="226">
        <f>PS!C22</f>
        <v>95353998.862770185</v>
      </c>
      <c r="G38" s="226">
        <f>PS!E22</f>
        <v>159045629.56126514</v>
      </c>
      <c r="H38" s="42" t="s">
        <v>233</v>
      </c>
      <c r="I38" s="41">
        <v>1</v>
      </c>
      <c r="J38" s="285" t="s">
        <v>234</v>
      </c>
      <c r="K38" s="285"/>
      <c r="L38" s="285"/>
      <c r="M38" s="285"/>
      <c r="N38" s="285"/>
      <c r="O38" s="285"/>
      <c r="P38" s="285"/>
      <c r="Q38" s="285"/>
    </row>
    <row r="39" spans="2:17" x14ac:dyDescent="0.2">
      <c r="B39" s="14">
        <f t="shared" ref="B39" si="7">LEN(C39)</f>
        <v>9</v>
      </c>
      <c r="C39" s="38" t="s">
        <v>386</v>
      </c>
      <c r="D39" s="73" t="s">
        <v>416</v>
      </c>
      <c r="E39" s="227">
        <f>CONVERT((E38*1000*0.042),"lbm","kg")</f>
        <v>2369819117.4475489</v>
      </c>
      <c r="F39" s="223">
        <f>CONVERT((F38*1000*0.042),"lbm","kg")</f>
        <v>1816577545.9919322</v>
      </c>
      <c r="G39" s="223">
        <f>CONVERT((G38*1000*0.042),"lbm","kg")</f>
        <v>3029959130.1351256</v>
      </c>
      <c r="H39" s="42" t="s">
        <v>41</v>
      </c>
      <c r="I39" s="41"/>
      <c r="J39" s="285" t="s">
        <v>235</v>
      </c>
      <c r="K39" s="285"/>
      <c r="L39" s="285"/>
      <c r="M39" s="285"/>
      <c r="N39" s="285"/>
      <c r="O39" s="285"/>
      <c r="P39" s="285"/>
      <c r="Q39" s="285"/>
    </row>
    <row r="40" spans="2:17" x14ac:dyDescent="0.2">
      <c r="B40" s="14">
        <f t="shared" ref="B40:B49" si="8">LEN(C40)</f>
        <v>8</v>
      </c>
      <c r="C40" s="38" t="s">
        <v>403</v>
      </c>
      <c r="D40" s="39"/>
      <c r="E40" s="73">
        <f>PS!D23</f>
        <v>0.73415595693918156</v>
      </c>
      <c r="F40" s="226">
        <f>PS!C23</f>
        <v>0.73076369026073684</v>
      </c>
      <c r="G40" s="226">
        <f>PS!E23</f>
        <v>0.73754822361762629</v>
      </c>
      <c r="H40" s="42" t="s">
        <v>232</v>
      </c>
      <c r="I40" s="41">
        <v>2</v>
      </c>
      <c r="J40" s="285" t="s">
        <v>236</v>
      </c>
      <c r="K40" s="285"/>
      <c r="L40" s="285"/>
      <c r="M40" s="285"/>
      <c r="N40" s="285"/>
      <c r="O40" s="285"/>
      <c r="P40" s="285"/>
      <c r="Q40" s="285"/>
    </row>
    <row r="41" spans="2:17" x14ac:dyDescent="0.2">
      <c r="B41" s="14">
        <f t="shared" ref="B41:B44" si="9">LEN(C41)</f>
        <v>9</v>
      </c>
      <c r="C41" s="38" t="s">
        <v>321</v>
      </c>
      <c r="D41" s="217" t="s">
        <v>405</v>
      </c>
      <c r="E41" s="73">
        <f>E23*E24/E39/E40</f>
        <v>7.3569596713227371E-7</v>
      </c>
      <c r="F41" s="73">
        <f>F23*F24/F39/F40</f>
        <v>6.5217450423039955E-7</v>
      </c>
      <c r="G41" s="73">
        <f>G23*G24/G39/G40</f>
        <v>8.0832541143316007E-7</v>
      </c>
      <c r="H41" s="42" t="s">
        <v>326</v>
      </c>
      <c r="I41" s="41"/>
      <c r="J41" s="285" t="s">
        <v>417</v>
      </c>
      <c r="K41" s="285"/>
      <c r="L41" s="285"/>
      <c r="M41" s="285"/>
      <c r="N41" s="285"/>
      <c r="O41" s="285"/>
      <c r="P41" s="285"/>
      <c r="Q41" s="285"/>
    </row>
    <row r="42" spans="2:17" x14ac:dyDescent="0.2">
      <c r="B42" s="14">
        <f t="shared" si="9"/>
        <v>9</v>
      </c>
      <c r="C42" s="38" t="s">
        <v>322</v>
      </c>
      <c r="D42" s="217" t="s">
        <v>406</v>
      </c>
      <c r="E42" s="73">
        <f>E25*E26/E39/E40</f>
        <v>3.1777397745918111E-6</v>
      </c>
      <c r="F42" s="73">
        <f>F25*F26/F39/F40</f>
        <v>2.9586643071964764E-6</v>
      </c>
      <c r="G42" s="73">
        <f>G25*G26/G39/G40</f>
        <v>3.4700076320774353E-6</v>
      </c>
      <c r="H42" s="42" t="s">
        <v>326</v>
      </c>
      <c r="I42" s="41"/>
      <c r="J42" s="285" t="s">
        <v>418</v>
      </c>
      <c r="K42" s="285"/>
      <c r="L42" s="285"/>
      <c r="M42" s="285"/>
      <c r="N42" s="285"/>
      <c r="O42" s="285"/>
      <c r="P42" s="285"/>
      <c r="Q42" s="285"/>
    </row>
    <row r="43" spans="2:17" x14ac:dyDescent="0.2">
      <c r="B43" s="14">
        <f t="shared" si="9"/>
        <v>9</v>
      </c>
      <c r="C43" s="38" t="s">
        <v>323</v>
      </c>
      <c r="D43" s="217" t="s">
        <v>407</v>
      </c>
      <c r="E43" s="73">
        <f>E27*E28/E39/E40</f>
        <v>6.4628179899246879E-8</v>
      </c>
      <c r="F43" s="73">
        <f>F27*F28/F39/F40</f>
        <v>5.5985743461564912E-8</v>
      </c>
      <c r="G43" s="73">
        <f>G27*G28/G39/G40</f>
        <v>7.5200063214355056E-8</v>
      </c>
      <c r="H43" s="42" t="s">
        <v>326</v>
      </c>
      <c r="I43" s="41"/>
      <c r="J43" s="285" t="s">
        <v>419</v>
      </c>
      <c r="K43" s="285"/>
      <c r="L43" s="285"/>
      <c r="M43" s="285"/>
      <c r="N43" s="285"/>
      <c r="O43" s="285"/>
      <c r="P43" s="285"/>
      <c r="Q43" s="285"/>
    </row>
    <row r="44" spans="2:17" x14ac:dyDescent="0.2">
      <c r="B44" s="14">
        <f t="shared" si="9"/>
        <v>12</v>
      </c>
      <c r="C44" s="38" t="s">
        <v>357</v>
      </c>
      <c r="D44" s="38" t="s">
        <v>408</v>
      </c>
      <c r="E44" s="73">
        <f t="shared" ref="E44:G50" si="10">E29/$E$40/$E$39</f>
        <v>7.1797657182000565E-9</v>
      </c>
      <c r="F44" s="73">
        <f t="shared" si="10"/>
        <v>3.2960373409111257E-9</v>
      </c>
      <c r="G44" s="73">
        <f t="shared" si="10"/>
        <v>1.177435311411083E-8</v>
      </c>
      <c r="H44" s="42" t="s">
        <v>326</v>
      </c>
      <c r="I44" s="41"/>
      <c r="J44" s="285" t="s">
        <v>420</v>
      </c>
      <c r="K44" s="285"/>
      <c r="L44" s="285"/>
      <c r="M44" s="285"/>
      <c r="N44" s="285"/>
      <c r="O44" s="285"/>
      <c r="P44" s="285"/>
      <c r="Q44" s="285"/>
    </row>
    <row r="45" spans="2:17" x14ac:dyDescent="0.2">
      <c r="B45" s="14">
        <f t="shared" ref="B45:B48" si="11">LEN(C45)</f>
        <v>11</v>
      </c>
      <c r="C45" s="38" t="s">
        <v>358</v>
      </c>
      <c r="D45" s="38" t="s">
        <v>409</v>
      </c>
      <c r="E45" s="73">
        <f t="shared" si="10"/>
        <v>3.2614008404832442E-8</v>
      </c>
      <c r="F45" s="73">
        <f t="shared" si="10"/>
        <v>2.8855022894644692E-8</v>
      </c>
      <c r="G45" s="73">
        <f t="shared" si="10"/>
        <v>3.6621959059289605E-8</v>
      </c>
      <c r="H45" s="42" t="s">
        <v>326</v>
      </c>
      <c r="I45" s="41"/>
      <c r="J45" s="285" t="s">
        <v>421</v>
      </c>
      <c r="K45" s="285"/>
      <c r="L45" s="285"/>
      <c r="M45" s="285"/>
      <c r="N45" s="285"/>
      <c r="O45" s="285"/>
      <c r="P45" s="285"/>
      <c r="Q45" s="285"/>
    </row>
    <row r="46" spans="2:17" x14ac:dyDescent="0.2">
      <c r="B46" s="14">
        <f t="shared" si="11"/>
        <v>10</v>
      </c>
      <c r="C46" s="38" t="s">
        <v>359</v>
      </c>
      <c r="D46" s="38" t="s">
        <v>410</v>
      </c>
      <c r="E46" s="73">
        <f t="shared" si="10"/>
        <v>4.9409077365213622E-9</v>
      </c>
      <c r="F46" s="73">
        <f t="shared" si="10"/>
        <v>2.8368775512748907E-9</v>
      </c>
      <c r="G46" s="73">
        <f t="shared" si="10"/>
        <v>9.3611426964853454E-9</v>
      </c>
      <c r="H46" s="42" t="s">
        <v>326</v>
      </c>
      <c r="I46" s="41"/>
      <c r="J46" s="285" t="s">
        <v>422</v>
      </c>
      <c r="K46" s="285"/>
      <c r="L46" s="285"/>
      <c r="M46" s="285"/>
      <c r="N46" s="285"/>
      <c r="O46" s="285"/>
      <c r="P46" s="285"/>
      <c r="Q46" s="285"/>
    </row>
    <row r="47" spans="2:17" x14ac:dyDescent="0.2">
      <c r="B47" s="14">
        <f t="shared" si="11"/>
        <v>13</v>
      </c>
      <c r="C47" s="38" t="s">
        <v>360</v>
      </c>
      <c r="D47" s="38" t="s">
        <v>411</v>
      </c>
      <c r="E47" s="73">
        <f t="shared" si="10"/>
        <v>1.3129265134751672E-8</v>
      </c>
      <c r="F47" s="73">
        <f t="shared" si="10"/>
        <v>9.1193600034655222E-9</v>
      </c>
      <c r="G47" s="73">
        <f t="shared" si="10"/>
        <v>1.7756079613364995E-8</v>
      </c>
      <c r="H47" s="42" t="s">
        <v>326</v>
      </c>
      <c r="I47" s="41"/>
      <c r="J47" s="285" t="s">
        <v>423</v>
      </c>
      <c r="K47" s="285"/>
      <c r="L47" s="285"/>
      <c r="M47" s="285"/>
      <c r="N47" s="285"/>
      <c r="O47" s="285"/>
      <c r="P47" s="285"/>
      <c r="Q47" s="285"/>
    </row>
    <row r="48" spans="2:17" x14ac:dyDescent="0.2">
      <c r="B48" s="14">
        <f t="shared" si="11"/>
        <v>10</v>
      </c>
      <c r="C48" s="38" t="s">
        <v>361</v>
      </c>
      <c r="D48" s="38" t="s">
        <v>412</v>
      </c>
      <c r="E48" s="73">
        <f t="shared" si="10"/>
        <v>5.3741089866014937E-10</v>
      </c>
      <c r="F48" s="73">
        <f t="shared" si="10"/>
        <v>1.458723292610497E-10</v>
      </c>
      <c r="G48" s="73">
        <f t="shared" si="10"/>
        <v>1.5987609372017849E-9</v>
      </c>
      <c r="H48" s="42" t="s">
        <v>326</v>
      </c>
      <c r="I48" s="41"/>
      <c r="J48" s="285" t="s">
        <v>424</v>
      </c>
      <c r="K48" s="285"/>
      <c r="L48" s="285"/>
      <c r="M48" s="285"/>
      <c r="N48" s="285"/>
      <c r="O48" s="285"/>
      <c r="P48" s="285"/>
      <c r="Q48" s="285"/>
    </row>
    <row r="49" spans="1:25" x14ac:dyDescent="0.2">
      <c r="B49" s="14">
        <f t="shared" si="8"/>
        <v>11</v>
      </c>
      <c r="C49" s="38" t="s">
        <v>362</v>
      </c>
      <c r="D49" s="38" t="s">
        <v>413</v>
      </c>
      <c r="E49" s="73">
        <f t="shared" si="10"/>
        <v>1.3170775807727914E-8</v>
      </c>
      <c r="F49" s="73">
        <f t="shared" si="10"/>
        <v>7.3060199664123237E-9</v>
      </c>
      <c r="G49" s="73">
        <f t="shared" si="10"/>
        <v>1.9829764262800727E-8</v>
      </c>
      <c r="H49" s="42" t="s">
        <v>326</v>
      </c>
      <c r="I49" s="41"/>
      <c r="J49" s="285" t="s">
        <v>425</v>
      </c>
      <c r="K49" s="285"/>
      <c r="L49" s="285"/>
      <c r="M49" s="285"/>
      <c r="N49" s="285"/>
      <c r="O49" s="285"/>
      <c r="P49" s="285"/>
      <c r="Q49" s="285"/>
    </row>
    <row r="50" spans="1:25" x14ac:dyDescent="0.2">
      <c r="B50" s="14">
        <f t="shared" ref="B50:B51" si="12">LEN(C50)</f>
        <v>12</v>
      </c>
      <c r="C50" s="38" t="s">
        <v>363</v>
      </c>
      <c r="D50" s="38" t="s">
        <v>414</v>
      </c>
      <c r="E50" s="73">
        <f t="shared" si="10"/>
        <v>5.6347879835159792E-10</v>
      </c>
      <c r="F50" s="73">
        <f t="shared" si="10"/>
        <v>3.3730359459018479E-10</v>
      </c>
      <c r="G50" s="73">
        <f t="shared" si="10"/>
        <v>8.3879099787378142E-10</v>
      </c>
      <c r="H50" s="42" t="s">
        <v>326</v>
      </c>
      <c r="I50" s="41"/>
      <c r="J50" s="285" t="s">
        <v>426</v>
      </c>
      <c r="K50" s="285"/>
      <c r="L50" s="285"/>
      <c r="M50" s="285"/>
      <c r="N50" s="285"/>
      <c r="O50" s="285"/>
      <c r="P50" s="285"/>
      <c r="Q50" s="285"/>
    </row>
    <row r="51" spans="1:25" x14ac:dyDescent="0.2">
      <c r="B51" s="14">
        <f t="shared" si="12"/>
        <v>9</v>
      </c>
      <c r="C51" s="38" t="s">
        <v>364</v>
      </c>
      <c r="D51" s="217" t="s">
        <v>415</v>
      </c>
      <c r="E51" s="73">
        <f>E36*E37/E40/E39</f>
        <v>1.2314590075572175E-3</v>
      </c>
      <c r="F51" s="73">
        <f>F36*F37/F40/F39</f>
        <v>1.6139593173839389E-3</v>
      </c>
      <c r="G51" s="73">
        <f>G36*G37/G40/G39</f>
        <v>9.5872994756221268E-4</v>
      </c>
      <c r="H51" s="42" t="s">
        <v>326</v>
      </c>
      <c r="I51" s="41"/>
      <c r="J51" s="285" t="s">
        <v>427</v>
      </c>
      <c r="K51" s="285"/>
      <c r="L51" s="285"/>
      <c r="M51" s="285"/>
      <c r="N51" s="285"/>
      <c r="O51" s="285"/>
      <c r="P51" s="285"/>
      <c r="Q51" s="285"/>
    </row>
    <row r="52" spans="1:25" ht="42" customHeight="1" x14ac:dyDescent="0.2">
      <c r="B52" s="14">
        <f t="shared" ref="B52" si="13">LEN(C52)</f>
        <v>13</v>
      </c>
      <c r="C52" s="38" t="s">
        <v>459</v>
      </c>
      <c r="D52" s="245" t="str">
        <f>CONCATENATE("1+",C41,"+",C42,"+",C43,"+",C44,"+",C45,"+",C46,"+",C47,"+",C48,"+",C49,"+",C50,"+",C51)</f>
        <v>1+Vent_PDhb+Vent_Pdib+Vent_PDlb+Vent_BDother+Vent_BDcomp+Vent_BDesd+Vent_BDfacpip+Vent_BDpig+Vent_BDpipe+Vent_BDscrub+Vent_DEHY</v>
      </c>
      <c r="E52" s="228">
        <f>SUM(E41:E51)+1</f>
        <v>1.0012355092070913</v>
      </c>
      <c r="F52" s="228">
        <f t="shared" ref="F52:G52" si="14">SUM(F41:F51)+1</f>
        <v>1.0016176780384325</v>
      </c>
      <c r="G52" s="228">
        <f t="shared" si="14"/>
        <v>1.0009631812615196</v>
      </c>
      <c r="H52" s="42" t="s">
        <v>325</v>
      </c>
      <c r="I52" s="41"/>
      <c r="J52" s="285" t="s">
        <v>463</v>
      </c>
      <c r="K52" s="285"/>
      <c r="L52" s="285"/>
      <c r="M52" s="285"/>
      <c r="N52" s="285"/>
      <c r="O52" s="285"/>
      <c r="P52" s="285"/>
      <c r="Q52" s="285"/>
    </row>
    <row r="53" spans="1:25" x14ac:dyDescent="0.2">
      <c r="B53" s="6"/>
      <c r="C53" s="43" t="s">
        <v>65</v>
      </c>
      <c r="D53" s="44" t="s">
        <v>66</v>
      </c>
      <c r="E53" s="40" t="s">
        <v>349</v>
      </c>
      <c r="F53" s="225"/>
      <c r="G53" s="226"/>
      <c r="H53" s="42"/>
      <c r="I53" s="45"/>
      <c r="J53" s="285"/>
      <c r="K53" s="285"/>
      <c r="L53" s="285"/>
      <c r="M53" s="285"/>
      <c r="N53" s="285"/>
      <c r="O53" s="285"/>
      <c r="P53" s="285"/>
      <c r="Q53" s="285"/>
    </row>
    <row r="54" spans="1:25" ht="13.5" thickBot="1" x14ac:dyDescent="0.25">
      <c r="B54" s="6"/>
      <c r="C54" s="2"/>
      <c r="D54" s="2"/>
      <c r="E54" s="2"/>
      <c r="F54" s="2"/>
      <c r="G54" s="2"/>
      <c r="H54" s="2"/>
      <c r="J54" s="2"/>
      <c r="K54" s="2"/>
      <c r="L54" s="2"/>
      <c r="M54" s="2"/>
      <c r="N54" s="2"/>
      <c r="O54" s="2"/>
      <c r="P54" s="2"/>
    </row>
    <row r="55" spans="1:25" s="26" customFormat="1" ht="15.75" customHeight="1" thickBot="1" x14ac:dyDescent="0.25">
      <c r="A55" s="25"/>
      <c r="B55" s="286" t="s">
        <v>67</v>
      </c>
      <c r="C55" s="287"/>
      <c r="D55" s="287"/>
      <c r="E55" s="287"/>
      <c r="F55" s="287"/>
      <c r="G55" s="287"/>
      <c r="H55" s="287"/>
      <c r="I55" s="287"/>
      <c r="J55" s="287"/>
      <c r="K55" s="287"/>
      <c r="L55" s="287"/>
      <c r="M55" s="287"/>
      <c r="N55" s="287"/>
      <c r="O55" s="287"/>
      <c r="P55" s="287"/>
      <c r="Q55" s="288"/>
      <c r="R55" s="25"/>
      <c r="S55" s="25"/>
      <c r="T55" s="25"/>
      <c r="U55" s="25"/>
      <c r="V55" s="25"/>
      <c r="W55" s="25"/>
      <c r="X55" s="25"/>
      <c r="Y55" s="25"/>
    </row>
    <row r="56" spans="1:25" x14ac:dyDescent="0.2">
      <c r="B56" s="6"/>
      <c r="C56" s="2"/>
      <c r="D56" s="2"/>
      <c r="E56" s="2"/>
      <c r="F56" s="2"/>
      <c r="G56" s="2"/>
      <c r="H56" s="36" t="s">
        <v>68</v>
      </c>
      <c r="J56" s="2"/>
      <c r="K56" s="2"/>
      <c r="L56" s="2"/>
      <c r="M56" s="2"/>
      <c r="N56" s="2"/>
      <c r="O56" s="2"/>
      <c r="P56" s="2"/>
    </row>
    <row r="57" spans="1:25" x14ac:dyDescent="0.2">
      <c r="B57" s="6"/>
      <c r="C57" s="37" t="s">
        <v>69</v>
      </c>
      <c r="D57" s="37" t="s">
        <v>70</v>
      </c>
      <c r="E57" s="37" t="s">
        <v>59</v>
      </c>
      <c r="F57" s="37" t="s">
        <v>71</v>
      </c>
      <c r="G57" s="37" t="s">
        <v>69</v>
      </c>
      <c r="H57" s="37" t="s">
        <v>62</v>
      </c>
      <c r="I57" s="37" t="s">
        <v>72</v>
      </c>
      <c r="J57" s="37" t="s">
        <v>73</v>
      </c>
      <c r="K57" s="37" t="s">
        <v>74</v>
      </c>
      <c r="L57" s="37" t="s">
        <v>75</v>
      </c>
      <c r="M57" s="37" t="s">
        <v>63</v>
      </c>
      <c r="N57" s="37" t="s">
        <v>17</v>
      </c>
      <c r="O57" s="289" t="s">
        <v>64</v>
      </c>
      <c r="P57" s="289"/>
      <c r="Q57" s="289"/>
      <c r="X57" s="25"/>
      <c r="Y57" s="25"/>
    </row>
    <row r="58" spans="1:25" ht="14.25" customHeight="1" x14ac:dyDescent="0.2">
      <c r="B58" s="6"/>
      <c r="C58" s="46" t="str">
        <f>C52</f>
        <v>NG_processing</v>
      </c>
      <c r="D58" s="47" t="s">
        <v>460</v>
      </c>
      <c r="E58" s="48">
        <v>1</v>
      </c>
      <c r="F58" s="48" t="s">
        <v>41</v>
      </c>
      <c r="G58" s="239">
        <f>IF($C58="",1,VLOOKUP($C58,$C$22:$H$53,3,FALSE))</f>
        <v>1.0012355092070913</v>
      </c>
      <c r="H58" s="50" t="str">
        <f>IF($C58="","",VLOOKUP($C58,$C$22:$H$53,6,FALSE))</f>
        <v>kg NG</v>
      </c>
      <c r="I58" s="240">
        <f>IF(D58="","",E58*G58*$D$5)</f>
        <v>1.0012355092070913</v>
      </c>
      <c r="J58" s="48" t="s">
        <v>41</v>
      </c>
      <c r="K58" s="52" t="s">
        <v>91</v>
      </c>
      <c r="L58" s="48"/>
      <c r="M58" s="53"/>
      <c r="N58" s="53"/>
      <c r="O58" s="290" t="s">
        <v>461</v>
      </c>
      <c r="P58" s="290"/>
      <c r="Q58" s="290"/>
      <c r="X58" s="25"/>
      <c r="Y58" s="25"/>
    </row>
    <row r="59" spans="1:25" x14ac:dyDescent="0.2">
      <c r="B59" s="6"/>
      <c r="C59" s="38"/>
      <c r="D59" s="54"/>
      <c r="E59" s="48"/>
      <c r="F59" s="48"/>
      <c r="G59" s="49"/>
      <c r="H59" s="50"/>
      <c r="I59" s="51"/>
      <c r="J59" s="48"/>
      <c r="K59" s="52"/>
      <c r="L59" s="48"/>
      <c r="M59" s="53"/>
      <c r="N59" s="53"/>
      <c r="O59" s="291"/>
      <c r="P59" s="291"/>
      <c r="Q59" s="291"/>
      <c r="X59" s="25"/>
      <c r="Y59" s="25"/>
    </row>
    <row r="60" spans="1:25" x14ac:dyDescent="0.2">
      <c r="B60" s="6"/>
      <c r="C60" s="48"/>
      <c r="D60" s="55"/>
      <c r="E60" s="48"/>
      <c r="F60" s="48"/>
      <c r="G60" s="49">
        <f>IF($C60="",1,VLOOKUP($C60,$C$22:$H$53,3,FALSE))</f>
        <v>1</v>
      </c>
      <c r="H60" s="50" t="str">
        <f>IF($C60="","",VLOOKUP($C60,$C$22:$H$53,6,FALSE))</f>
        <v/>
      </c>
      <c r="I60" s="51" t="str">
        <f t="shared" ref="I60" si="15">IF(D60="","",E60*G60*$D$5)</f>
        <v/>
      </c>
      <c r="J60" s="48"/>
      <c r="K60" s="52"/>
      <c r="L60" s="48"/>
      <c r="M60" s="53"/>
      <c r="N60" s="53"/>
      <c r="O60" s="291"/>
      <c r="P60" s="291"/>
      <c r="Q60" s="291"/>
      <c r="X60" s="25"/>
      <c r="Y60" s="25"/>
    </row>
    <row r="61" spans="1:25" x14ac:dyDescent="0.2">
      <c r="B61" s="6"/>
      <c r="C61" s="56" t="s">
        <v>65</v>
      </c>
      <c r="D61" s="44" t="s">
        <v>66</v>
      </c>
      <c r="E61" s="57" t="s">
        <v>76</v>
      </c>
      <c r="F61" s="44"/>
      <c r="G61" s="44"/>
      <c r="H61" s="44"/>
      <c r="I61" s="57" t="s">
        <v>77</v>
      </c>
      <c r="J61" s="44"/>
      <c r="K61" s="57"/>
      <c r="L61" s="44" t="s">
        <v>78</v>
      </c>
      <c r="M61" s="58"/>
      <c r="N61" s="58"/>
      <c r="O61" s="281"/>
      <c r="P61" s="281"/>
      <c r="Q61" s="281"/>
      <c r="X61" s="25"/>
      <c r="Y61" s="25"/>
    </row>
    <row r="62" spans="1:25" s="2" customFormat="1" ht="13.5" thickBot="1" x14ac:dyDescent="0.25">
      <c r="B62" s="6"/>
      <c r="X62" s="25"/>
      <c r="Y62" s="25"/>
    </row>
    <row r="63" spans="1:25" s="26" customFormat="1" ht="15.75" customHeight="1" thickBot="1" x14ac:dyDescent="0.25">
      <c r="A63" s="25"/>
      <c r="B63" s="286" t="s">
        <v>79</v>
      </c>
      <c r="C63" s="287"/>
      <c r="D63" s="287"/>
      <c r="E63" s="287"/>
      <c r="F63" s="287"/>
      <c r="G63" s="287"/>
      <c r="H63" s="287"/>
      <c r="I63" s="287"/>
      <c r="J63" s="287"/>
      <c r="K63" s="287"/>
      <c r="L63" s="287"/>
      <c r="M63" s="287"/>
      <c r="N63" s="287"/>
      <c r="O63" s="287"/>
      <c r="P63" s="287"/>
      <c r="Q63" s="288"/>
      <c r="R63" s="25"/>
      <c r="S63" s="25"/>
      <c r="T63" s="25"/>
      <c r="U63" s="25"/>
      <c r="V63" s="25"/>
      <c r="W63" s="25"/>
      <c r="X63" s="25"/>
      <c r="Y63" s="25"/>
    </row>
    <row r="64" spans="1:25" x14ac:dyDescent="0.2">
      <c r="B64" s="6"/>
      <c r="C64" s="2"/>
      <c r="D64" s="2"/>
      <c r="E64" s="2"/>
      <c r="F64" s="2"/>
      <c r="G64" s="2"/>
      <c r="H64" s="36" t="s">
        <v>80</v>
      </c>
      <c r="J64" s="2"/>
      <c r="K64" s="2"/>
      <c r="L64" s="2"/>
      <c r="M64" s="2"/>
      <c r="N64" s="2"/>
      <c r="O64" s="2"/>
      <c r="P64" s="2"/>
      <c r="X64" s="25"/>
      <c r="Y64" s="25"/>
    </row>
    <row r="65" spans="2:25" x14ac:dyDescent="0.2">
      <c r="B65" s="6"/>
      <c r="C65" s="37" t="s">
        <v>69</v>
      </c>
      <c r="D65" s="37" t="s">
        <v>70</v>
      </c>
      <c r="E65" s="37" t="s">
        <v>59</v>
      </c>
      <c r="F65" s="37" t="s">
        <v>71</v>
      </c>
      <c r="G65" s="37" t="s">
        <v>69</v>
      </c>
      <c r="H65" s="37" t="s">
        <v>62</v>
      </c>
      <c r="I65" s="37" t="s">
        <v>72</v>
      </c>
      <c r="J65" s="37" t="s">
        <v>73</v>
      </c>
      <c r="K65" s="37" t="s">
        <v>74</v>
      </c>
      <c r="L65" s="37" t="s">
        <v>75</v>
      </c>
      <c r="M65" s="37" t="s">
        <v>63</v>
      </c>
      <c r="N65" s="37" t="s">
        <v>17</v>
      </c>
      <c r="O65" s="289" t="s">
        <v>64</v>
      </c>
      <c r="P65" s="289"/>
      <c r="Q65" s="289"/>
      <c r="X65" s="25"/>
      <c r="Y65" s="25"/>
    </row>
    <row r="66" spans="2:25" x14ac:dyDescent="0.2">
      <c r="B66" s="6"/>
      <c r="C66" s="59"/>
      <c r="D66" s="60" t="s">
        <v>324</v>
      </c>
      <c r="E66" s="61">
        <v>1</v>
      </c>
      <c r="F66" s="61" t="str">
        <f>J66</f>
        <v>kg NG</v>
      </c>
      <c r="G66" s="49">
        <f t="shared" ref="G66:G78" si="16">IF($C66="",1,VLOOKUP($C66,$C$22:$H$53,3,FALSE))</f>
        <v>1</v>
      </c>
      <c r="H66" s="50" t="str">
        <f t="shared" ref="H66:H78" si="17">IF($C66="","",VLOOKUP($C66,$C$22:$H$53,6,FALSE))</f>
        <v/>
      </c>
      <c r="I66" s="51">
        <f t="shared" ref="I66:I78" si="18">IF(D66="","",E66*G66*$D$5)</f>
        <v>1</v>
      </c>
      <c r="J66" s="61" t="s">
        <v>325</v>
      </c>
      <c r="K66" s="52" t="s">
        <v>91</v>
      </c>
      <c r="L66" s="48"/>
      <c r="M66" s="62"/>
      <c r="N66" s="62"/>
      <c r="O66" s="292" t="s">
        <v>81</v>
      </c>
      <c r="P66" s="292"/>
      <c r="Q66" s="292"/>
      <c r="X66" s="25"/>
      <c r="Y66" s="25"/>
    </row>
    <row r="67" spans="2:25" x14ac:dyDescent="0.2">
      <c r="B67" s="6"/>
      <c r="C67" s="38" t="s">
        <v>321</v>
      </c>
      <c r="D67" s="63" t="s">
        <v>374</v>
      </c>
      <c r="E67" s="61">
        <v>1</v>
      </c>
      <c r="F67" s="61" t="str">
        <f t="shared" ref="F67:F77" si="19">J67</f>
        <v>kg NG</v>
      </c>
      <c r="G67" s="49">
        <f t="shared" si="16"/>
        <v>7.3569596713227371E-7</v>
      </c>
      <c r="H67" s="50" t="str">
        <f t="shared" si="17"/>
        <v>kg NG/kg NG</v>
      </c>
      <c r="I67" s="229">
        <f>IF(D67="","",E67*G67*$D$5)</f>
        <v>7.3569596713227371E-7</v>
      </c>
      <c r="J67" s="61" t="s">
        <v>325</v>
      </c>
      <c r="K67" s="52" t="s">
        <v>91</v>
      </c>
      <c r="L67" s="48"/>
      <c r="M67" s="53"/>
      <c r="N67" s="53"/>
      <c r="O67" s="278" t="str">
        <f>J41</f>
        <v>[kg NG/kg NG] Venting of NG from high bleed pneumatic devices per unit of natural gas through transmission facility</v>
      </c>
      <c r="P67" s="279"/>
      <c r="Q67" s="280"/>
      <c r="S67" s="2" t="str">
        <f>CONCATENATE(D67," ",O67)</f>
        <v>Vent_PDhb [to venting and flaring] [kg NG/kg NG] Venting of NG from high bleed pneumatic devices per unit of natural gas through transmission facility</v>
      </c>
      <c r="X67" s="25"/>
      <c r="Y67" s="25"/>
    </row>
    <row r="68" spans="2:25" x14ac:dyDescent="0.2">
      <c r="B68" s="6"/>
      <c r="C68" s="38" t="s">
        <v>380</v>
      </c>
      <c r="D68" s="63" t="s">
        <v>379</v>
      </c>
      <c r="E68" s="61">
        <v>1</v>
      </c>
      <c r="F68" s="61" t="str">
        <f t="shared" si="19"/>
        <v>kg NG</v>
      </c>
      <c r="G68" s="49">
        <f t="shared" si="16"/>
        <v>3.1777397745918111E-6</v>
      </c>
      <c r="H68" s="50" t="str">
        <f t="shared" si="17"/>
        <v>kg NG/kg NG</v>
      </c>
      <c r="I68" s="229">
        <f t="shared" si="18"/>
        <v>3.1777397745918111E-6</v>
      </c>
      <c r="J68" s="61" t="s">
        <v>325</v>
      </c>
      <c r="K68" s="52" t="s">
        <v>91</v>
      </c>
      <c r="L68" s="48"/>
      <c r="M68" s="53"/>
      <c r="N68" s="53"/>
      <c r="O68" s="278" t="str">
        <f t="shared" ref="O68:O77" si="20">J42</f>
        <v>[kg NG/kg NG] Venting of NG from intermittent bleed pneumatic devices per unit of natural gas through transmission facility</v>
      </c>
      <c r="P68" s="279"/>
      <c r="Q68" s="280"/>
      <c r="S68" s="2" t="str">
        <f t="shared" ref="S68:S77" si="21">CONCATENATE(D68," ",O68)</f>
        <v>Vent_PDib [to venting and flaring] [kg NG/kg NG] Venting of NG from intermittent bleed pneumatic devices per unit of natural gas through transmission facility</v>
      </c>
      <c r="X68" s="25"/>
      <c r="Y68" s="25"/>
    </row>
    <row r="69" spans="2:25" x14ac:dyDescent="0.2">
      <c r="B69" s="6"/>
      <c r="C69" s="38" t="s">
        <v>323</v>
      </c>
      <c r="D69" s="63" t="s">
        <v>375</v>
      </c>
      <c r="E69" s="61">
        <v>1</v>
      </c>
      <c r="F69" s="61" t="str">
        <f t="shared" si="19"/>
        <v>kg NG</v>
      </c>
      <c r="G69" s="49">
        <f t="shared" si="16"/>
        <v>6.4628179899246879E-8</v>
      </c>
      <c r="H69" s="50" t="str">
        <f t="shared" si="17"/>
        <v>kg NG/kg NG</v>
      </c>
      <c r="I69" s="229">
        <f t="shared" si="18"/>
        <v>6.4628179899246879E-8</v>
      </c>
      <c r="J69" s="61" t="s">
        <v>325</v>
      </c>
      <c r="K69" s="52" t="s">
        <v>91</v>
      </c>
      <c r="L69" s="48"/>
      <c r="M69" s="53"/>
      <c r="N69" s="53"/>
      <c r="O69" s="278" t="str">
        <f t="shared" si="20"/>
        <v>[kg NG/kg NG] Venting of NG from low bleed pneumatic devices per unit of natural gas through transmission facility</v>
      </c>
      <c r="P69" s="279"/>
      <c r="Q69" s="280"/>
      <c r="S69" s="2" t="str">
        <f t="shared" si="21"/>
        <v>Vent_PDlb [to venting and flaring] [kg NG/kg NG] Venting of NG from low bleed pneumatic devices per unit of natural gas through transmission facility</v>
      </c>
      <c r="X69" s="25"/>
      <c r="Y69" s="25"/>
    </row>
    <row r="70" spans="2:25" x14ac:dyDescent="0.2">
      <c r="B70" s="6"/>
      <c r="C70" s="38" t="s">
        <v>357</v>
      </c>
      <c r="D70" s="63" t="s">
        <v>378</v>
      </c>
      <c r="E70" s="61">
        <v>1</v>
      </c>
      <c r="F70" s="61" t="str">
        <f t="shared" si="19"/>
        <v>kg NG</v>
      </c>
      <c r="G70" s="49">
        <f t="shared" si="16"/>
        <v>7.1797657182000565E-9</v>
      </c>
      <c r="H70" s="50" t="str">
        <f t="shared" si="17"/>
        <v>kg NG/kg NG</v>
      </c>
      <c r="I70" s="229">
        <f t="shared" si="18"/>
        <v>7.1797657182000565E-9</v>
      </c>
      <c r="J70" s="61" t="s">
        <v>325</v>
      </c>
      <c r="K70" s="52" t="s">
        <v>91</v>
      </c>
      <c r="L70" s="48"/>
      <c r="M70" s="53"/>
      <c r="N70" s="53"/>
      <c r="O70" s="278" t="str">
        <f t="shared" si="20"/>
        <v>[kg NG/kg NG] Venting of NG from other blowdowns per unit of natural gas through transmission facility</v>
      </c>
      <c r="P70" s="279"/>
      <c r="Q70" s="280"/>
      <c r="S70" s="2" t="str">
        <f t="shared" si="21"/>
        <v>Vent_BDother [to venting and flaring] [kg NG/kg NG] Venting of NG from other blowdowns per unit of natural gas through transmission facility</v>
      </c>
      <c r="X70" s="25"/>
      <c r="Y70" s="25"/>
    </row>
    <row r="71" spans="2:25" x14ac:dyDescent="0.2">
      <c r="B71" s="6"/>
      <c r="C71" s="38" t="s">
        <v>358</v>
      </c>
      <c r="D71" s="63" t="s">
        <v>377</v>
      </c>
      <c r="E71" s="61">
        <v>1</v>
      </c>
      <c r="F71" s="61" t="str">
        <f t="shared" si="19"/>
        <v>kg NG</v>
      </c>
      <c r="G71" s="49">
        <f t="shared" si="16"/>
        <v>3.2614008404832442E-8</v>
      </c>
      <c r="H71" s="50" t="str">
        <f t="shared" si="17"/>
        <v>kg NG/kg NG</v>
      </c>
      <c r="I71" s="229">
        <f t="shared" si="18"/>
        <v>3.2614008404832442E-8</v>
      </c>
      <c r="J71" s="61" t="s">
        <v>325</v>
      </c>
      <c r="K71" s="52" t="s">
        <v>91</v>
      </c>
      <c r="L71" s="48"/>
      <c r="M71" s="53"/>
      <c r="N71" s="53"/>
      <c r="O71" s="278" t="str">
        <f t="shared" si="20"/>
        <v>[kg NG/kg NG] Venting of NG from compressor blowdowns per unit of natural gas through transmission facility</v>
      </c>
      <c r="P71" s="279"/>
      <c r="Q71" s="280"/>
      <c r="S71" s="2" t="str">
        <f t="shared" si="21"/>
        <v>Vent_BDcomp [to venting and flaring] [kg NG/kg NG] Venting of NG from compressor blowdowns per unit of natural gas through transmission facility</v>
      </c>
      <c r="X71" s="25"/>
      <c r="Y71" s="25"/>
    </row>
    <row r="72" spans="2:25" x14ac:dyDescent="0.2">
      <c r="B72" s="6"/>
      <c r="C72" s="38" t="s">
        <v>359</v>
      </c>
      <c r="D72" s="63" t="s">
        <v>376</v>
      </c>
      <c r="E72" s="61">
        <v>1</v>
      </c>
      <c r="F72" s="61" t="str">
        <f t="shared" si="19"/>
        <v>kg NG</v>
      </c>
      <c r="G72" s="49">
        <f t="shared" si="16"/>
        <v>4.9409077365213622E-9</v>
      </c>
      <c r="H72" s="50" t="str">
        <f t="shared" si="17"/>
        <v>kg NG/kg NG</v>
      </c>
      <c r="I72" s="229">
        <f t="shared" si="18"/>
        <v>4.9409077365213622E-9</v>
      </c>
      <c r="J72" s="61" t="s">
        <v>325</v>
      </c>
      <c r="K72" s="52" t="s">
        <v>91</v>
      </c>
      <c r="L72" s="48"/>
      <c r="M72" s="53"/>
      <c r="N72" s="53"/>
      <c r="O72" s="278" t="str">
        <f t="shared" si="20"/>
        <v>[kg NG/kg NG] Venting of NG from ESD blowdowns per unit of natural gas through transmission facility</v>
      </c>
      <c r="P72" s="279"/>
      <c r="Q72" s="280"/>
      <c r="S72" s="2" t="str">
        <f t="shared" si="21"/>
        <v>Vent_BDesd [to venting and flaring] [kg NG/kg NG] Venting of NG from ESD blowdowns per unit of natural gas through transmission facility</v>
      </c>
      <c r="X72" s="25"/>
      <c r="Y72" s="25"/>
    </row>
    <row r="73" spans="2:25" x14ac:dyDescent="0.2">
      <c r="B73" s="6"/>
      <c r="C73" s="38" t="s">
        <v>360</v>
      </c>
      <c r="D73" s="63" t="s">
        <v>381</v>
      </c>
      <c r="E73" s="61">
        <v>1</v>
      </c>
      <c r="F73" s="61" t="str">
        <f t="shared" si="19"/>
        <v>kg NG</v>
      </c>
      <c r="G73" s="49">
        <f t="shared" si="16"/>
        <v>1.3129265134751672E-8</v>
      </c>
      <c r="H73" s="50" t="str">
        <f t="shared" si="17"/>
        <v>kg NG/kg NG</v>
      </c>
      <c r="I73" s="229">
        <f t="shared" si="18"/>
        <v>1.3129265134751672E-8</v>
      </c>
      <c r="J73" s="61" t="s">
        <v>325</v>
      </c>
      <c r="K73" s="52" t="s">
        <v>91</v>
      </c>
      <c r="L73" s="48"/>
      <c r="M73" s="53"/>
      <c r="N73" s="53"/>
      <c r="O73" s="278" t="str">
        <f t="shared" si="20"/>
        <v>[kg NG/kg NG] Venting of NG from facility piping blowdowns per unit of natural gas through transmission facility</v>
      </c>
      <c r="P73" s="279"/>
      <c r="Q73" s="280"/>
      <c r="S73" s="2" t="str">
        <f t="shared" si="21"/>
        <v>Vent_BDfacpip [to venting and flaring] [kg NG/kg NG] Venting of NG from facility piping blowdowns per unit of natural gas through transmission facility</v>
      </c>
      <c r="X73" s="25"/>
      <c r="Y73" s="25"/>
    </row>
    <row r="74" spans="2:25" x14ac:dyDescent="0.2">
      <c r="B74" s="6"/>
      <c r="C74" s="38" t="s">
        <v>361</v>
      </c>
      <c r="D74" s="63" t="s">
        <v>382</v>
      </c>
      <c r="E74" s="61">
        <v>1</v>
      </c>
      <c r="F74" s="61" t="str">
        <f t="shared" si="19"/>
        <v>kg NG</v>
      </c>
      <c r="G74" s="49">
        <f t="shared" si="16"/>
        <v>5.3741089866014937E-10</v>
      </c>
      <c r="H74" s="50" t="str">
        <f t="shared" si="17"/>
        <v>kg NG/kg NG</v>
      </c>
      <c r="I74" s="229">
        <f t="shared" si="18"/>
        <v>5.3741089866014937E-10</v>
      </c>
      <c r="J74" s="61" t="s">
        <v>325</v>
      </c>
      <c r="K74" s="52" t="s">
        <v>91</v>
      </c>
      <c r="L74" s="48"/>
      <c r="M74" s="53"/>
      <c r="N74" s="53"/>
      <c r="O74" s="278" t="str">
        <f t="shared" si="20"/>
        <v>[kg NG/kg NG] Venting of NG from pig blowdowns per unit of natural gas through transmission facility</v>
      </c>
      <c r="P74" s="279"/>
      <c r="Q74" s="280"/>
      <c r="S74" s="2" t="str">
        <f t="shared" si="21"/>
        <v>Vent_BDpig [to venting and flaring] [kg NG/kg NG] Venting of NG from pig blowdowns per unit of natural gas through transmission facility</v>
      </c>
      <c r="X74" s="25"/>
      <c r="Y74" s="25"/>
    </row>
    <row r="75" spans="2:25" ht="12.75" customHeight="1" x14ac:dyDescent="0.2">
      <c r="B75" s="6"/>
      <c r="C75" s="38" t="s">
        <v>362</v>
      </c>
      <c r="D75" s="63" t="s">
        <v>383</v>
      </c>
      <c r="E75" s="61">
        <v>1</v>
      </c>
      <c r="F75" s="61" t="str">
        <f t="shared" si="19"/>
        <v>kg NG</v>
      </c>
      <c r="G75" s="49">
        <f t="shared" si="16"/>
        <v>1.3170775807727914E-8</v>
      </c>
      <c r="H75" s="50" t="str">
        <f t="shared" si="17"/>
        <v>kg NG/kg NG</v>
      </c>
      <c r="I75" s="229">
        <f t="shared" si="18"/>
        <v>1.3170775807727914E-8</v>
      </c>
      <c r="J75" s="61" t="s">
        <v>325</v>
      </c>
      <c r="K75" s="52" t="s">
        <v>91</v>
      </c>
      <c r="L75" s="48"/>
      <c r="M75" s="53"/>
      <c r="N75" s="53"/>
      <c r="O75" s="278" t="str">
        <f t="shared" si="20"/>
        <v>[kg NG/kg NG] Venting of NG from pipeline venting blowdowns per unit of natural gas through transmission facility</v>
      </c>
      <c r="P75" s="279"/>
      <c r="Q75" s="280"/>
      <c r="S75" s="2" t="str">
        <f t="shared" si="21"/>
        <v>Vent_BDpipe [to venting and flaring] [kg NG/kg NG] Venting of NG from pipeline venting blowdowns per unit of natural gas through transmission facility</v>
      </c>
      <c r="X75" s="25"/>
      <c r="Y75" s="25"/>
    </row>
    <row r="76" spans="2:25" ht="12.75" customHeight="1" x14ac:dyDescent="0.2">
      <c r="B76" s="6"/>
      <c r="C76" s="38" t="s">
        <v>363</v>
      </c>
      <c r="D76" s="63" t="s">
        <v>384</v>
      </c>
      <c r="E76" s="61">
        <v>1</v>
      </c>
      <c r="F76" s="61" t="str">
        <f t="shared" si="19"/>
        <v>kg NG</v>
      </c>
      <c r="G76" s="49">
        <f t="shared" si="16"/>
        <v>5.6347879835159792E-10</v>
      </c>
      <c r="H76" s="50" t="str">
        <f t="shared" si="17"/>
        <v>kg NG/kg NG</v>
      </c>
      <c r="I76" s="229">
        <f t="shared" si="18"/>
        <v>5.6347879835159792E-10</v>
      </c>
      <c r="J76" s="61" t="s">
        <v>325</v>
      </c>
      <c r="K76" s="52" t="s">
        <v>91</v>
      </c>
      <c r="L76" s="48"/>
      <c r="M76" s="53"/>
      <c r="N76" s="53"/>
      <c r="O76" s="278" t="str">
        <f t="shared" si="20"/>
        <v>[kg NG/kg NG] Venting of NG from scrubbers/strainers blowdowns per unit of natural gas through transmission facility</v>
      </c>
      <c r="P76" s="279"/>
      <c r="Q76" s="280"/>
      <c r="S76" s="2" t="str">
        <f t="shared" si="21"/>
        <v>Vent_BDscrub [to venting and flaring] [kg NG/kg NG] Venting of NG from scrubbers/strainers blowdowns per unit of natural gas through transmission facility</v>
      </c>
      <c r="X76" s="25"/>
      <c r="Y76" s="25"/>
    </row>
    <row r="77" spans="2:25" ht="12.75" customHeight="1" x14ac:dyDescent="0.2">
      <c r="B77" s="6"/>
      <c r="C77" s="38" t="s">
        <v>364</v>
      </c>
      <c r="D77" s="63" t="s">
        <v>385</v>
      </c>
      <c r="E77" s="61">
        <v>1</v>
      </c>
      <c r="F77" s="61" t="str">
        <f t="shared" si="19"/>
        <v>kg NG</v>
      </c>
      <c r="G77" s="49">
        <f t="shared" si="16"/>
        <v>1.2314590075572175E-3</v>
      </c>
      <c r="H77" s="50" t="str">
        <f t="shared" si="17"/>
        <v>kg NG/kg NG</v>
      </c>
      <c r="I77" s="229">
        <f t="shared" si="18"/>
        <v>1.2314590075572175E-3</v>
      </c>
      <c r="J77" s="61" t="s">
        <v>325</v>
      </c>
      <c r="K77" s="52" t="s">
        <v>91</v>
      </c>
      <c r="L77" s="48"/>
      <c r="M77" s="53"/>
      <c r="N77" s="53"/>
      <c r="O77" s="278" t="str">
        <f t="shared" si="20"/>
        <v>[kg NG/kg NG] Venting of NG fromdehydrator vents per unit of natural gas through transmission facility</v>
      </c>
      <c r="P77" s="279"/>
      <c r="Q77" s="280"/>
      <c r="S77" s="2" t="str">
        <f t="shared" si="21"/>
        <v>Vent_DEHY [to venting and flaring] [kg NG/kg NG] Venting of NG fromdehydrator vents per unit of natural gas through transmission facility</v>
      </c>
      <c r="X77" s="25"/>
      <c r="Y77" s="25"/>
    </row>
    <row r="78" spans="2:25" x14ac:dyDescent="0.2">
      <c r="B78" s="6"/>
      <c r="C78" s="55"/>
      <c r="D78" s="63"/>
      <c r="E78" s="61"/>
      <c r="F78" s="61"/>
      <c r="G78" s="49">
        <f t="shared" si="16"/>
        <v>1</v>
      </c>
      <c r="H78" s="50" t="str">
        <f t="shared" si="17"/>
        <v/>
      </c>
      <c r="I78" s="51" t="str">
        <f t="shared" si="18"/>
        <v/>
      </c>
      <c r="J78" s="61"/>
      <c r="K78" s="52"/>
      <c r="L78" s="48"/>
      <c r="M78" s="53"/>
      <c r="N78" s="53"/>
      <c r="O78" s="292"/>
      <c r="P78" s="292"/>
      <c r="Q78" s="292"/>
      <c r="X78" s="25"/>
      <c r="Y78" s="25"/>
    </row>
    <row r="79" spans="2:25" x14ac:dyDescent="0.2">
      <c r="B79" s="6"/>
      <c r="C79" s="56" t="s">
        <v>65</v>
      </c>
      <c r="D79" s="64" t="s">
        <v>66</v>
      </c>
      <c r="E79" s="57" t="s">
        <v>76</v>
      </c>
      <c r="F79" s="61"/>
      <c r="G79" s="65"/>
      <c r="H79" s="66"/>
      <c r="I79" s="66"/>
      <c r="J79" s="44"/>
      <c r="K79" s="57"/>
      <c r="L79" s="44" t="s">
        <v>78</v>
      </c>
      <c r="M79" s="58"/>
      <c r="N79" s="58"/>
      <c r="O79" s="281"/>
      <c r="P79" s="281"/>
      <c r="Q79" s="281"/>
      <c r="X79" s="25"/>
      <c r="Y79" s="25"/>
    </row>
    <row r="80" spans="2:25" x14ac:dyDescent="0.2">
      <c r="B80" s="6"/>
      <c r="C80" s="2"/>
      <c r="D80" s="2"/>
      <c r="E80" s="2"/>
      <c r="F80" s="2"/>
      <c r="G80" s="2"/>
      <c r="H80" s="2"/>
      <c r="J80" s="2"/>
      <c r="K80" s="2"/>
      <c r="L80" s="2"/>
      <c r="M80" s="2"/>
      <c r="N80" s="2"/>
      <c r="O80" s="2"/>
      <c r="P80" s="2"/>
      <c r="X80" s="25"/>
      <c r="Y80" s="25"/>
    </row>
    <row r="81" spans="2:17" ht="20.25" customHeight="1" x14ac:dyDescent="0.2">
      <c r="B81" s="6"/>
      <c r="C81" s="282" t="s">
        <v>82</v>
      </c>
      <c r="D81" s="283"/>
      <c r="E81" s="283"/>
      <c r="F81" s="283"/>
      <c r="G81" s="283"/>
      <c r="H81" s="283"/>
      <c r="I81" s="283"/>
      <c r="J81" s="283"/>
      <c r="K81" s="283"/>
      <c r="L81" s="283"/>
      <c r="M81" s="283"/>
      <c r="N81" s="283"/>
      <c r="O81" s="283"/>
      <c r="P81" s="283"/>
      <c r="Q81" s="284"/>
    </row>
    <row r="82" spans="2:17" x14ac:dyDescent="0.2">
      <c r="B82" s="6"/>
      <c r="C82" s="2"/>
      <c r="D82" s="2"/>
      <c r="E82" s="2"/>
      <c r="F82" s="2"/>
      <c r="G82" s="2"/>
      <c r="H82" s="2"/>
      <c r="J82" s="2"/>
      <c r="K82" s="2"/>
      <c r="L82" s="2"/>
      <c r="M82" s="2"/>
      <c r="N82" s="2"/>
      <c r="O82" s="2"/>
      <c r="P82" s="2"/>
    </row>
    <row r="83" spans="2:17" x14ac:dyDescent="0.2">
      <c r="B83" s="6"/>
      <c r="C83" s="2"/>
      <c r="D83" s="2"/>
      <c r="E83" s="2"/>
      <c r="F83" s="2"/>
      <c r="G83" s="2"/>
      <c r="H83" s="2"/>
      <c r="J83" s="2"/>
      <c r="K83" s="2"/>
      <c r="L83" s="2"/>
      <c r="M83" s="2"/>
      <c r="N83" s="2"/>
      <c r="O83" s="2"/>
      <c r="P83" s="2"/>
    </row>
    <row r="84" spans="2:17" x14ac:dyDescent="0.2">
      <c r="B84" s="6"/>
      <c r="C84" s="2"/>
      <c r="D84" s="2"/>
      <c r="E84" s="2"/>
      <c r="F84" s="2"/>
      <c r="G84" s="2"/>
      <c r="H84" s="2"/>
      <c r="J84" s="2"/>
      <c r="K84" s="2"/>
      <c r="L84" s="2"/>
      <c r="M84" s="2"/>
      <c r="N84" s="2"/>
      <c r="O84" s="2"/>
      <c r="P84" s="2"/>
    </row>
    <row r="85" spans="2:17" x14ac:dyDescent="0.2">
      <c r="B85" s="6"/>
      <c r="C85" s="2"/>
      <c r="D85" s="2"/>
      <c r="E85" s="2"/>
      <c r="F85" s="2"/>
      <c r="G85" s="2"/>
      <c r="H85" s="2"/>
      <c r="J85" s="2"/>
      <c r="K85" s="2"/>
      <c r="L85" s="2"/>
      <c r="M85" s="2"/>
      <c r="N85" s="2"/>
      <c r="O85" s="2"/>
      <c r="P85" s="2"/>
    </row>
    <row r="86" spans="2:17" x14ac:dyDescent="0.2">
      <c r="B86" s="6"/>
      <c r="C86" s="2"/>
      <c r="D86" s="2"/>
      <c r="E86" s="2"/>
      <c r="F86" s="2"/>
      <c r="G86" s="2"/>
      <c r="H86" s="2"/>
      <c r="J86" s="2"/>
      <c r="K86" s="2"/>
      <c r="L86" s="2"/>
      <c r="M86" s="2"/>
      <c r="N86" s="2"/>
      <c r="O86" s="2"/>
      <c r="P86" s="2"/>
    </row>
    <row r="87" spans="2:17" x14ac:dyDescent="0.2">
      <c r="B87" s="6"/>
      <c r="C87" s="2"/>
      <c r="D87" s="2"/>
      <c r="E87" s="2"/>
      <c r="F87" s="2"/>
      <c r="G87" s="2"/>
      <c r="H87" s="2"/>
      <c r="J87" s="2"/>
      <c r="K87" s="2"/>
      <c r="L87" s="2"/>
      <c r="M87" s="2"/>
      <c r="N87" s="2"/>
      <c r="O87" s="2"/>
      <c r="P87" s="2"/>
    </row>
    <row r="88" spans="2:17" s="2" customFormat="1" x14ac:dyDescent="0.2">
      <c r="B88" s="6"/>
    </row>
    <row r="89" spans="2:17" s="2" customFormat="1" x14ac:dyDescent="0.2">
      <c r="B89" s="6"/>
    </row>
    <row r="90" spans="2:17" s="2" customFormat="1" x14ac:dyDescent="0.2">
      <c r="B90" s="6"/>
    </row>
    <row r="91" spans="2:17" s="2" customFormat="1" x14ac:dyDescent="0.2">
      <c r="B91" s="6"/>
    </row>
    <row r="92" spans="2:17" s="2" customFormat="1" x14ac:dyDescent="0.2">
      <c r="B92" s="6"/>
    </row>
    <row r="93" spans="2:17" s="2" customFormat="1" x14ac:dyDescent="0.2">
      <c r="B93" s="6"/>
    </row>
    <row r="94" spans="2:17" s="2" customFormat="1" x14ac:dyDescent="0.2">
      <c r="B94" s="6"/>
    </row>
    <row r="95" spans="2:17" s="2" customFormat="1" x14ac:dyDescent="0.2">
      <c r="B95" s="6"/>
    </row>
    <row r="96" spans="2:17" s="2" customFormat="1" x14ac:dyDescent="0.2">
      <c r="B96" s="6"/>
    </row>
    <row r="97" spans="2:2" s="2" customFormat="1" x14ac:dyDescent="0.2">
      <c r="B97" s="6"/>
    </row>
    <row r="98" spans="2:2" s="2" customFormat="1" x14ac:dyDescent="0.2">
      <c r="B98" s="6"/>
    </row>
    <row r="99" spans="2:2" s="2" customFormat="1" x14ac:dyDescent="0.2">
      <c r="B99" s="6"/>
    </row>
    <row r="100" spans="2:2" s="2" customFormat="1" x14ac:dyDescent="0.2">
      <c r="B100" s="6"/>
    </row>
    <row r="101" spans="2:2" s="2" customFormat="1" x14ac:dyDescent="0.2">
      <c r="B101" s="6"/>
    </row>
    <row r="102" spans="2:2" s="2" customFormat="1" x14ac:dyDescent="0.2">
      <c r="B102" s="6"/>
    </row>
    <row r="103" spans="2:2" s="2" customFormat="1" x14ac:dyDescent="0.2">
      <c r="B103" s="6"/>
    </row>
    <row r="104" spans="2:2" s="2" customFormat="1" x14ac:dyDescent="0.2">
      <c r="B104" s="6"/>
    </row>
    <row r="105" spans="2:2" s="2" customFormat="1" x14ac:dyDescent="0.2">
      <c r="B105" s="6"/>
    </row>
    <row r="106" spans="2:2" s="2" customFormat="1" x14ac:dyDescent="0.2">
      <c r="B106" s="6"/>
    </row>
    <row r="107" spans="2:2" s="2" customFormat="1" x14ac:dyDescent="0.2">
      <c r="B107" s="6"/>
    </row>
    <row r="108" spans="2:2" s="2" customFormat="1" x14ac:dyDescent="0.2">
      <c r="B108" s="6"/>
    </row>
    <row r="109" spans="2:2" s="2" customFormat="1" x14ac:dyDescent="0.2">
      <c r="B109" s="6"/>
    </row>
    <row r="110" spans="2:2" s="2" customFormat="1" x14ac:dyDescent="0.2">
      <c r="B110" s="6"/>
    </row>
    <row r="111" spans="2:2" s="2" customFormat="1" x14ac:dyDescent="0.2">
      <c r="B111" s="6"/>
    </row>
    <row r="112" spans="2:2" s="2" customFormat="1" x14ac:dyDescent="0.2">
      <c r="B112" s="6"/>
    </row>
    <row r="113" spans="2:16" s="2" customFormat="1" x14ac:dyDescent="0.2">
      <c r="B113" s="6"/>
    </row>
    <row r="114" spans="2:16" s="2" customFormat="1" x14ac:dyDescent="0.2">
      <c r="B114" s="6"/>
    </row>
    <row r="115" spans="2:16" s="2" customFormat="1" x14ac:dyDescent="0.2">
      <c r="B115" s="6"/>
    </row>
    <row r="116" spans="2:16" s="2" customFormat="1" x14ac:dyDescent="0.2">
      <c r="B116" s="6"/>
    </row>
    <row r="117" spans="2:16" s="2" customFormat="1" x14ac:dyDescent="0.2">
      <c r="B117" s="6"/>
    </row>
    <row r="118" spans="2:16" s="2" customFormat="1" x14ac:dyDescent="0.2">
      <c r="B118" s="6"/>
    </row>
    <row r="119" spans="2:16" s="2" customFormat="1" x14ac:dyDescent="0.2">
      <c r="B119" s="6"/>
    </row>
    <row r="120" spans="2:16" x14ac:dyDescent="0.2">
      <c r="B120" s="6"/>
      <c r="C120" s="2"/>
      <c r="D120" s="2"/>
      <c r="E120" s="2"/>
      <c r="F120" s="2"/>
      <c r="G120" s="2"/>
      <c r="H120" s="2"/>
      <c r="J120" s="2"/>
      <c r="K120" s="2"/>
      <c r="L120" s="2"/>
      <c r="M120" s="2"/>
      <c r="N120" s="2"/>
      <c r="O120" s="2"/>
      <c r="P120" s="2"/>
    </row>
    <row r="121" spans="2:16" x14ac:dyDescent="0.2">
      <c r="B121" s="6"/>
      <c r="C121" s="2"/>
      <c r="D121" s="2"/>
      <c r="E121" s="2"/>
      <c r="F121" s="2"/>
      <c r="G121" s="2"/>
      <c r="H121" s="2"/>
      <c r="J121" s="2"/>
      <c r="K121" s="2"/>
      <c r="L121" s="2"/>
      <c r="M121" s="2"/>
      <c r="N121" s="2"/>
      <c r="O121" s="2"/>
      <c r="P121" s="2"/>
    </row>
    <row r="122" spans="2:16" x14ac:dyDescent="0.2">
      <c r="B122" s="6"/>
      <c r="C122" s="2"/>
      <c r="D122" s="2"/>
      <c r="E122" s="2"/>
      <c r="F122" s="2"/>
      <c r="G122" s="2"/>
      <c r="H122" s="2"/>
      <c r="J122" s="2"/>
      <c r="K122" s="2"/>
      <c r="L122" s="2"/>
      <c r="M122" s="2"/>
      <c r="N122" s="2"/>
      <c r="O122" s="2"/>
      <c r="P122" s="2"/>
    </row>
    <row r="123" spans="2:16" x14ac:dyDescent="0.2">
      <c r="B123" s="6"/>
      <c r="C123" s="2"/>
      <c r="D123" s="2"/>
      <c r="E123" s="2"/>
      <c r="F123" s="2"/>
      <c r="G123" s="2"/>
      <c r="H123" s="2"/>
      <c r="J123" s="2"/>
      <c r="K123" s="2"/>
      <c r="L123" s="2"/>
      <c r="M123" s="2"/>
      <c r="N123" s="2"/>
      <c r="O123" s="2"/>
      <c r="P123" s="2"/>
    </row>
    <row r="124" spans="2:16" x14ac:dyDescent="0.2">
      <c r="B124" s="6"/>
      <c r="C124" s="2"/>
      <c r="D124" s="2"/>
      <c r="E124" s="2"/>
      <c r="F124" s="2"/>
      <c r="G124" s="2"/>
      <c r="H124" s="2"/>
      <c r="J124" s="2"/>
      <c r="K124" s="2"/>
      <c r="L124" s="2"/>
      <c r="M124" s="2"/>
      <c r="N124" s="2"/>
      <c r="O124" s="2"/>
      <c r="P124" s="2"/>
    </row>
    <row r="125" spans="2:16" x14ac:dyDescent="0.2">
      <c r="B125" s="6"/>
      <c r="C125" s="2"/>
      <c r="D125" s="2"/>
      <c r="E125" s="2"/>
      <c r="F125" s="2"/>
      <c r="G125" s="2"/>
      <c r="H125" s="2"/>
      <c r="J125" s="2"/>
      <c r="K125" s="2"/>
      <c r="L125" s="2"/>
      <c r="M125" s="2"/>
      <c r="N125" s="2"/>
      <c r="O125" s="2"/>
      <c r="P125" s="2"/>
    </row>
    <row r="126" spans="2:16" x14ac:dyDescent="0.2">
      <c r="B126" s="6"/>
      <c r="C126" s="2"/>
      <c r="D126" s="2"/>
      <c r="E126" s="2"/>
      <c r="F126" s="2"/>
      <c r="G126" s="2"/>
      <c r="H126" s="2"/>
      <c r="J126" s="2"/>
      <c r="K126" s="2"/>
      <c r="L126" s="2"/>
      <c r="M126" s="2"/>
      <c r="N126" s="2"/>
      <c r="O126" s="2"/>
      <c r="P126" s="2"/>
    </row>
    <row r="127" spans="2:16" x14ac:dyDescent="0.2">
      <c r="B127" s="6"/>
      <c r="C127" s="2"/>
      <c r="D127" s="2"/>
      <c r="E127" s="2"/>
      <c r="F127" s="2"/>
      <c r="G127" s="2"/>
      <c r="H127" s="2"/>
      <c r="J127" s="2"/>
      <c r="K127" s="2"/>
      <c r="L127" s="2"/>
      <c r="M127" s="2"/>
      <c r="N127" s="2"/>
      <c r="O127" s="2"/>
      <c r="P127" s="2"/>
    </row>
    <row r="128" spans="2:16" x14ac:dyDescent="0.2">
      <c r="B128" s="6"/>
      <c r="C128" s="2"/>
      <c r="D128" s="2"/>
      <c r="E128" s="2"/>
      <c r="F128" s="2"/>
      <c r="G128" s="2"/>
      <c r="H128" s="2"/>
      <c r="J128" s="2"/>
      <c r="K128" s="2"/>
      <c r="L128" s="2"/>
      <c r="M128" s="2"/>
      <c r="N128" s="2"/>
      <c r="O128" s="2"/>
      <c r="P128" s="2"/>
    </row>
    <row r="129" spans="1:25" x14ac:dyDescent="0.2">
      <c r="B129" s="6"/>
      <c r="C129" s="2"/>
      <c r="D129" s="2"/>
      <c r="E129" s="2"/>
      <c r="F129" s="2"/>
      <c r="G129" s="2"/>
      <c r="H129" s="2"/>
      <c r="J129" s="2"/>
      <c r="K129" s="2"/>
      <c r="L129" s="2"/>
      <c r="M129" s="2"/>
      <c r="N129" s="2"/>
      <c r="O129" s="2"/>
      <c r="P129" s="2"/>
    </row>
    <row r="130" spans="1:25" x14ac:dyDescent="0.2">
      <c r="B130" s="6"/>
      <c r="C130" s="2"/>
      <c r="D130" s="2"/>
      <c r="E130" s="2"/>
      <c r="F130" s="2"/>
      <c r="G130" s="2"/>
      <c r="H130" s="2"/>
      <c r="J130" s="2"/>
      <c r="K130" s="2"/>
      <c r="L130" s="2"/>
      <c r="M130" s="2"/>
      <c r="N130" s="2"/>
      <c r="O130" s="2"/>
      <c r="P130" s="2"/>
    </row>
    <row r="131" spans="1:25" x14ac:dyDescent="0.2">
      <c r="B131" s="6"/>
      <c r="C131" s="2"/>
      <c r="D131" s="2"/>
      <c r="E131" s="2"/>
      <c r="F131" s="2"/>
      <c r="G131" s="2"/>
      <c r="H131" s="2"/>
      <c r="J131" s="2"/>
      <c r="K131" s="2"/>
      <c r="L131" s="2"/>
      <c r="M131" s="2"/>
      <c r="N131" s="2"/>
      <c r="O131" s="2"/>
      <c r="P131" s="2"/>
    </row>
    <row r="132" spans="1:25" x14ac:dyDescent="0.2">
      <c r="B132" s="6"/>
      <c r="C132" s="2"/>
      <c r="D132" s="2"/>
      <c r="E132" s="2"/>
      <c r="F132" s="2"/>
      <c r="G132" s="2"/>
      <c r="H132" s="2"/>
      <c r="J132" s="2"/>
      <c r="K132" s="2"/>
      <c r="L132" s="2"/>
      <c r="M132" s="2"/>
      <c r="N132" s="2"/>
      <c r="O132" s="2"/>
      <c r="P132" s="2"/>
    </row>
    <row r="133" spans="1:25" x14ac:dyDescent="0.2">
      <c r="B133" s="67" t="s">
        <v>83</v>
      </c>
      <c r="C133" s="2"/>
      <c r="D133" s="2"/>
      <c r="E133" s="2"/>
      <c r="F133" s="2"/>
      <c r="G133" s="2"/>
      <c r="H133" s="2"/>
      <c r="J133" s="2"/>
      <c r="K133" s="2"/>
      <c r="L133" s="2"/>
      <c r="M133" s="2"/>
      <c r="N133" s="2"/>
      <c r="O133" s="2"/>
      <c r="P133" s="2"/>
    </row>
    <row r="134" spans="1:25" s="68" customFormat="1" x14ac:dyDescent="0.2">
      <c r="A134" s="6"/>
      <c r="B134" s="6"/>
      <c r="C134" s="6" t="s">
        <v>84</v>
      </c>
      <c r="D134" s="6" t="s">
        <v>85</v>
      </c>
      <c r="E134" s="6" t="s">
        <v>86</v>
      </c>
      <c r="F134" s="6"/>
      <c r="G134" s="6"/>
      <c r="H134" s="6" t="s">
        <v>75</v>
      </c>
      <c r="I134" s="6"/>
      <c r="J134" s="6" t="s">
        <v>74</v>
      </c>
      <c r="K134" s="6"/>
      <c r="L134" s="6"/>
      <c r="M134" s="6"/>
      <c r="N134" s="6"/>
      <c r="O134" s="6"/>
      <c r="P134" s="6"/>
      <c r="Q134" s="6"/>
      <c r="R134" s="6"/>
      <c r="S134" s="6"/>
      <c r="T134" s="6"/>
      <c r="U134" s="6"/>
      <c r="V134" s="6"/>
      <c r="W134" s="6"/>
      <c r="X134" s="6"/>
      <c r="Y134" s="6"/>
    </row>
    <row r="135" spans="1:25" x14ac:dyDescent="0.2">
      <c r="B135" s="6"/>
      <c r="C135" s="69" t="s">
        <v>78</v>
      </c>
      <c r="D135" s="69" t="s">
        <v>78</v>
      </c>
      <c r="E135" s="69" t="s">
        <v>78</v>
      </c>
      <c r="F135" s="2"/>
      <c r="G135" s="2"/>
      <c r="H135" s="69" t="s">
        <v>78</v>
      </c>
      <c r="J135" s="2"/>
      <c r="K135" s="2"/>
      <c r="L135" s="2"/>
      <c r="M135" s="2"/>
      <c r="N135" s="2"/>
      <c r="O135" s="2"/>
      <c r="P135" s="2"/>
    </row>
    <row r="136" spans="1:25" s="2" customFormat="1" x14ac:dyDescent="0.2">
      <c r="B136" s="6"/>
      <c r="C136" s="14" t="s">
        <v>87</v>
      </c>
      <c r="D136" s="2" t="s">
        <v>88</v>
      </c>
      <c r="E136" s="2" t="s">
        <v>89</v>
      </c>
      <c r="H136" s="2" t="s">
        <v>90</v>
      </c>
      <c r="J136" s="2" t="s">
        <v>91</v>
      </c>
    </row>
    <row r="137" spans="1:25" s="2" customFormat="1" x14ac:dyDescent="0.2">
      <c r="B137" s="6"/>
      <c r="C137" s="2" t="s">
        <v>92</v>
      </c>
      <c r="D137" s="2" t="s">
        <v>93</v>
      </c>
      <c r="E137" s="2" t="s">
        <v>94</v>
      </c>
      <c r="H137" s="2" t="s">
        <v>95</v>
      </c>
      <c r="J137" s="2" t="s">
        <v>96</v>
      </c>
    </row>
    <row r="138" spans="1:25" s="2" customFormat="1" x14ac:dyDescent="0.2">
      <c r="B138" s="6"/>
      <c r="C138" s="2" t="s">
        <v>97</v>
      </c>
      <c r="D138" s="2" t="s">
        <v>98</v>
      </c>
      <c r="E138" s="2" t="s">
        <v>99</v>
      </c>
      <c r="H138" s="2" t="s">
        <v>100</v>
      </c>
    </row>
    <row r="139" spans="1:25" s="2" customFormat="1" x14ac:dyDescent="0.2">
      <c r="B139" s="6"/>
      <c r="C139" s="2" t="s">
        <v>101</v>
      </c>
      <c r="D139" s="2" t="s">
        <v>102</v>
      </c>
      <c r="E139" s="2" t="s">
        <v>103</v>
      </c>
      <c r="H139" s="2" t="s">
        <v>104</v>
      </c>
    </row>
    <row r="140" spans="1:25" s="2" customFormat="1" x14ac:dyDescent="0.2">
      <c r="B140" s="6"/>
      <c r="C140" s="2" t="s">
        <v>105</v>
      </c>
      <c r="E140" s="2" t="s">
        <v>106</v>
      </c>
      <c r="H140" s="2" t="s">
        <v>106</v>
      </c>
    </row>
    <row r="141" spans="1:25" s="2" customFormat="1" x14ac:dyDescent="0.2">
      <c r="B141" s="6"/>
      <c r="C141" s="2" t="s">
        <v>107</v>
      </c>
    </row>
    <row r="142" spans="1:25" s="2" customFormat="1" x14ac:dyDescent="0.2">
      <c r="B142" s="6"/>
      <c r="C142" s="2" t="s">
        <v>108</v>
      </c>
    </row>
    <row r="143" spans="1:25" s="2" customFormat="1" x14ac:dyDescent="0.2">
      <c r="B143" s="6"/>
      <c r="C143" s="2" t="s">
        <v>109</v>
      </c>
    </row>
    <row r="144" spans="1:25" s="2" customFormat="1" x14ac:dyDescent="0.2">
      <c r="B144" s="6"/>
      <c r="C144" s="14" t="s">
        <v>110</v>
      </c>
    </row>
    <row r="145" spans="2:16" s="2" customFormat="1" x14ac:dyDescent="0.2">
      <c r="B145" s="6"/>
      <c r="C145" s="3"/>
      <c r="D145" s="3"/>
      <c r="E145" s="3"/>
      <c r="F145" s="3"/>
      <c r="G145" s="3"/>
      <c r="H145" s="3"/>
      <c r="J145" s="3"/>
      <c r="K145" s="3"/>
      <c r="L145" s="3"/>
      <c r="M145" s="3"/>
      <c r="N145" s="3"/>
      <c r="O145" s="3"/>
      <c r="P145" s="3"/>
    </row>
    <row r="146" spans="2:16" s="2" customFormat="1" x14ac:dyDescent="0.2">
      <c r="B146" s="6"/>
      <c r="C146" s="3"/>
      <c r="D146" s="3"/>
      <c r="E146" s="3"/>
      <c r="F146" s="3"/>
      <c r="G146" s="3"/>
      <c r="H146" s="3"/>
      <c r="J146" s="3"/>
      <c r="K146" s="3"/>
      <c r="L146" s="3"/>
      <c r="M146" s="3"/>
      <c r="N146" s="3"/>
      <c r="O146" s="3"/>
      <c r="P146" s="3"/>
    </row>
    <row r="147" spans="2:16" s="2" customFormat="1" x14ac:dyDescent="0.2">
      <c r="B147" s="6"/>
      <c r="C147" s="3"/>
      <c r="D147" s="3"/>
      <c r="E147" s="3"/>
      <c r="F147" s="3"/>
      <c r="G147" s="3"/>
      <c r="H147" s="3"/>
      <c r="J147" s="3"/>
      <c r="K147" s="3"/>
      <c r="L147" s="3"/>
      <c r="M147" s="3"/>
      <c r="N147" s="3"/>
      <c r="O147" s="3"/>
      <c r="P147" s="3"/>
    </row>
    <row r="148" spans="2:16" s="2" customFormat="1" x14ac:dyDescent="0.2">
      <c r="B148" s="6"/>
      <c r="C148" s="3"/>
      <c r="D148" s="3"/>
      <c r="E148" s="3"/>
      <c r="F148" s="3"/>
      <c r="G148" s="3"/>
      <c r="H148" s="3"/>
      <c r="J148" s="3"/>
      <c r="K148" s="3"/>
      <c r="L148" s="3"/>
      <c r="M148" s="3"/>
      <c r="N148" s="3"/>
      <c r="O148" s="3"/>
      <c r="P148" s="3"/>
    </row>
    <row r="149" spans="2:16" s="2" customFormat="1" x14ac:dyDescent="0.2">
      <c r="B149" s="6"/>
      <c r="C149" s="3"/>
      <c r="D149" s="3"/>
      <c r="E149" s="3"/>
      <c r="F149" s="3"/>
      <c r="G149" s="3"/>
      <c r="H149" s="3"/>
      <c r="J149" s="3"/>
      <c r="K149" s="3"/>
      <c r="L149" s="3"/>
      <c r="M149" s="3"/>
      <c r="N149" s="3"/>
      <c r="O149" s="3"/>
      <c r="P149" s="3"/>
    </row>
    <row r="150" spans="2:16" s="2" customFormat="1" x14ac:dyDescent="0.2">
      <c r="B150" s="6"/>
      <c r="C150" s="3"/>
      <c r="D150" s="3"/>
      <c r="E150" s="3"/>
      <c r="F150" s="3"/>
      <c r="G150" s="3"/>
      <c r="H150" s="3"/>
      <c r="J150" s="3"/>
      <c r="K150" s="3"/>
      <c r="L150" s="3"/>
      <c r="M150" s="3"/>
      <c r="N150" s="3"/>
      <c r="O150" s="3"/>
      <c r="P150" s="3"/>
    </row>
    <row r="151" spans="2:16" s="2" customFormat="1" x14ac:dyDescent="0.2">
      <c r="B151" s="6"/>
      <c r="C151" s="3"/>
      <c r="D151" s="3"/>
      <c r="E151" s="3"/>
      <c r="F151" s="3"/>
      <c r="G151" s="3"/>
      <c r="H151" s="3"/>
      <c r="J151" s="3"/>
      <c r="K151" s="3"/>
      <c r="L151" s="3"/>
      <c r="M151" s="3"/>
      <c r="N151" s="3"/>
      <c r="O151" s="3"/>
      <c r="P151" s="3"/>
    </row>
    <row r="152" spans="2:16" x14ac:dyDescent="0.2">
      <c r="B152" s="6"/>
    </row>
    <row r="153" spans="2:16" x14ac:dyDescent="0.2">
      <c r="B153" s="6"/>
    </row>
    <row r="154" spans="2:16" x14ac:dyDescent="0.2">
      <c r="B154" s="6"/>
    </row>
    <row r="155" spans="2:16" x14ac:dyDescent="0.2">
      <c r="B155" s="6"/>
    </row>
    <row r="156" spans="2:16" x14ac:dyDescent="0.2">
      <c r="B156" s="6"/>
    </row>
    <row r="157" spans="2:16" x14ac:dyDescent="0.2">
      <c r="B157" s="6"/>
    </row>
    <row r="158" spans="2:16" x14ac:dyDescent="0.2">
      <c r="B158" s="6"/>
    </row>
    <row r="159" spans="2:16" x14ac:dyDescent="0.2">
      <c r="B159" s="6"/>
    </row>
    <row r="160" spans="2:16" x14ac:dyDescent="0.2">
      <c r="B160" s="6"/>
    </row>
    <row r="161" spans="2:2" x14ac:dyDescent="0.2">
      <c r="B161" s="6"/>
    </row>
    <row r="162" spans="2:2" x14ac:dyDescent="0.2">
      <c r="B162" s="6"/>
    </row>
    <row r="163" spans="2:2" x14ac:dyDescent="0.2">
      <c r="B163" s="6"/>
    </row>
    <row r="164" spans="2:2" x14ac:dyDescent="0.2">
      <c r="B164" s="6"/>
    </row>
    <row r="165" spans="2:2" x14ac:dyDescent="0.2">
      <c r="B165" s="6"/>
    </row>
    <row r="166" spans="2:2" x14ac:dyDescent="0.2">
      <c r="B166" s="6"/>
    </row>
    <row r="167" spans="2:2" x14ac:dyDescent="0.2">
      <c r="B167" s="6"/>
    </row>
    <row r="168" spans="2:2" x14ac:dyDescent="0.2">
      <c r="B168" s="6"/>
    </row>
    <row r="169" spans="2:2" x14ac:dyDescent="0.2">
      <c r="B169" s="6"/>
    </row>
    <row r="170" spans="2:2" x14ac:dyDescent="0.2">
      <c r="B170" s="6"/>
    </row>
    <row r="171" spans="2:2" x14ac:dyDescent="0.2">
      <c r="B171" s="6"/>
    </row>
    <row r="172" spans="2:2" x14ac:dyDescent="0.2">
      <c r="B172" s="6"/>
    </row>
    <row r="173" spans="2:2" x14ac:dyDescent="0.2">
      <c r="B173" s="6"/>
    </row>
    <row r="174" spans="2:2" x14ac:dyDescent="0.2">
      <c r="B174" s="6"/>
    </row>
    <row r="175" spans="2:2" x14ac:dyDescent="0.2">
      <c r="B175" s="6"/>
    </row>
    <row r="176" spans="2:2" x14ac:dyDescent="0.2">
      <c r="B176" s="6"/>
    </row>
    <row r="177" spans="2:2" x14ac:dyDescent="0.2">
      <c r="B177" s="6"/>
    </row>
    <row r="178" spans="2:2" x14ac:dyDescent="0.2">
      <c r="B178" s="6"/>
    </row>
    <row r="179" spans="2:2" x14ac:dyDescent="0.2">
      <c r="B179" s="6"/>
    </row>
    <row r="180" spans="2:2" x14ac:dyDescent="0.2">
      <c r="B180" s="6"/>
    </row>
    <row r="181" spans="2:2" x14ac:dyDescent="0.2">
      <c r="B181" s="6"/>
    </row>
    <row r="182" spans="2:2" x14ac:dyDescent="0.2">
      <c r="B182" s="6"/>
    </row>
    <row r="183" spans="2:2" x14ac:dyDescent="0.2">
      <c r="B183" s="6"/>
    </row>
    <row r="184" spans="2:2" x14ac:dyDescent="0.2">
      <c r="B184" s="6"/>
    </row>
    <row r="185" spans="2:2" x14ac:dyDescent="0.2">
      <c r="B185" s="6"/>
    </row>
    <row r="186" spans="2:2" x14ac:dyDescent="0.2">
      <c r="B186" s="6"/>
    </row>
    <row r="187" spans="2:2" x14ac:dyDescent="0.2">
      <c r="B187" s="6"/>
    </row>
    <row r="188" spans="2:2" x14ac:dyDescent="0.2">
      <c r="B188" s="6"/>
    </row>
    <row r="189" spans="2:2" x14ac:dyDescent="0.2">
      <c r="B189" s="6"/>
    </row>
    <row r="190" spans="2:2" x14ac:dyDescent="0.2">
      <c r="B190" s="6"/>
    </row>
    <row r="191" spans="2:2" x14ac:dyDescent="0.2">
      <c r="B191" s="6"/>
    </row>
    <row r="192" spans="2:2" x14ac:dyDescent="0.2">
      <c r="B192" s="6"/>
    </row>
    <row r="193" spans="2:2" x14ac:dyDescent="0.2">
      <c r="B193" s="6"/>
    </row>
    <row r="194" spans="2:2" x14ac:dyDescent="0.2">
      <c r="B194" s="6"/>
    </row>
    <row r="195" spans="2:2" x14ac:dyDescent="0.2">
      <c r="B195" s="6"/>
    </row>
    <row r="196" spans="2:2" x14ac:dyDescent="0.2">
      <c r="B196" s="6"/>
    </row>
    <row r="197" spans="2:2" x14ac:dyDescent="0.2">
      <c r="B197" s="6"/>
    </row>
    <row r="198" spans="2:2" x14ac:dyDescent="0.2">
      <c r="B198" s="6"/>
    </row>
    <row r="199" spans="2:2" x14ac:dyDescent="0.2">
      <c r="B199" s="6"/>
    </row>
    <row r="200" spans="2:2" x14ac:dyDescent="0.2">
      <c r="B200" s="6"/>
    </row>
    <row r="201" spans="2:2" x14ac:dyDescent="0.2">
      <c r="B201" s="6"/>
    </row>
    <row r="202" spans="2:2" x14ac:dyDescent="0.2">
      <c r="B202" s="6"/>
    </row>
    <row r="203" spans="2:2" x14ac:dyDescent="0.2">
      <c r="B203" s="6"/>
    </row>
    <row r="204" spans="2:2" x14ac:dyDescent="0.2">
      <c r="B204" s="6"/>
    </row>
    <row r="205" spans="2:2" x14ac:dyDescent="0.2">
      <c r="B205" s="6"/>
    </row>
    <row r="206" spans="2:2" x14ac:dyDescent="0.2">
      <c r="B206" s="6"/>
    </row>
    <row r="207" spans="2:2" x14ac:dyDescent="0.2">
      <c r="B207" s="6"/>
    </row>
    <row r="208" spans="2:2" x14ac:dyDescent="0.2">
      <c r="B208" s="6"/>
    </row>
    <row r="209" spans="2:2" x14ac:dyDescent="0.2">
      <c r="B209" s="6"/>
    </row>
    <row r="210" spans="2:2" x14ac:dyDescent="0.2">
      <c r="B210" s="6"/>
    </row>
    <row r="211" spans="2:2" x14ac:dyDescent="0.2">
      <c r="B211" s="6"/>
    </row>
    <row r="212" spans="2:2" x14ac:dyDescent="0.2">
      <c r="B212" s="6"/>
    </row>
    <row r="213" spans="2:2" x14ac:dyDescent="0.2">
      <c r="B213" s="6"/>
    </row>
    <row r="214" spans="2:2" x14ac:dyDescent="0.2">
      <c r="B214" s="6"/>
    </row>
    <row r="215" spans="2:2" x14ac:dyDescent="0.2">
      <c r="B215" s="6"/>
    </row>
    <row r="216" spans="2:2" x14ac:dyDescent="0.2">
      <c r="B216" s="6"/>
    </row>
    <row r="217" spans="2:2" x14ac:dyDescent="0.2">
      <c r="B217" s="6"/>
    </row>
    <row r="218" spans="2:2" x14ac:dyDescent="0.2">
      <c r="B218" s="6"/>
    </row>
    <row r="219" spans="2:2" x14ac:dyDescent="0.2">
      <c r="B219" s="6"/>
    </row>
    <row r="220" spans="2:2" x14ac:dyDescent="0.2">
      <c r="B220" s="6"/>
    </row>
    <row r="221" spans="2:2" x14ac:dyDescent="0.2">
      <c r="B221" s="6"/>
    </row>
    <row r="222" spans="2:2" x14ac:dyDescent="0.2">
      <c r="B222" s="6"/>
    </row>
    <row r="223" spans="2:2" x14ac:dyDescent="0.2">
      <c r="B223" s="6"/>
    </row>
    <row r="224" spans="2:2" x14ac:dyDescent="0.2">
      <c r="B224" s="6"/>
    </row>
    <row r="225" spans="2:2" x14ac:dyDescent="0.2">
      <c r="B225" s="6"/>
    </row>
    <row r="226" spans="2:2" x14ac:dyDescent="0.2">
      <c r="B226" s="6"/>
    </row>
    <row r="227" spans="2:2" x14ac:dyDescent="0.2">
      <c r="B227" s="6"/>
    </row>
    <row r="228" spans="2:2" x14ac:dyDescent="0.2">
      <c r="B228" s="6"/>
    </row>
    <row r="229" spans="2:2" x14ac:dyDescent="0.2">
      <c r="B229" s="6"/>
    </row>
    <row r="230" spans="2:2" x14ac:dyDescent="0.2">
      <c r="B230" s="6"/>
    </row>
    <row r="231" spans="2:2" x14ac:dyDescent="0.2">
      <c r="B231" s="6"/>
    </row>
    <row r="232" spans="2:2" x14ac:dyDescent="0.2">
      <c r="B232" s="6"/>
    </row>
    <row r="233" spans="2:2" x14ac:dyDescent="0.2">
      <c r="B233" s="6"/>
    </row>
    <row r="234" spans="2:2" x14ac:dyDescent="0.2">
      <c r="B234" s="6"/>
    </row>
    <row r="235" spans="2:2" x14ac:dyDescent="0.2">
      <c r="B235" s="6"/>
    </row>
    <row r="236" spans="2:2" x14ac:dyDescent="0.2">
      <c r="B236" s="6"/>
    </row>
    <row r="237" spans="2:2" x14ac:dyDescent="0.2">
      <c r="B237" s="6"/>
    </row>
    <row r="238" spans="2:2" x14ac:dyDescent="0.2">
      <c r="B238" s="6"/>
    </row>
    <row r="239" spans="2:2" x14ac:dyDescent="0.2">
      <c r="B239" s="6"/>
    </row>
    <row r="240" spans="2:2" x14ac:dyDescent="0.2">
      <c r="B240" s="6"/>
    </row>
    <row r="241" spans="2:2" x14ac:dyDescent="0.2">
      <c r="B241" s="6"/>
    </row>
    <row r="242" spans="2:2" x14ac:dyDescent="0.2">
      <c r="B242" s="6"/>
    </row>
    <row r="243" spans="2:2" x14ac:dyDescent="0.2">
      <c r="B243" s="6"/>
    </row>
    <row r="244" spans="2:2" x14ac:dyDescent="0.2">
      <c r="B244" s="6"/>
    </row>
    <row r="245" spans="2:2" x14ac:dyDescent="0.2">
      <c r="B245" s="6"/>
    </row>
    <row r="246" spans="2:2" x14ac:dyDescent="0.2">
      <c r="B246" s="6"/>
    </row>
    <row r="247" spans="2:2" x14ac:dyDescent="0.2">
      <c r="B247" s="6"/>
    </row>
    <row r="248" spans="2:2" x14ac:dyDescent="0.2">
      <c r="B248" s="6"/>
    </row>
    <row r="249" spans="2:2" x14ac:dyDescent="0.2">
      <c r="B249" s="6"/>
    </row>
    <row r="250" spans="2:2" x14ac:dyDescent="0.2">
      <c r="B250" s="6"/>
    </row>
    <row r="251" spans="2:2" x14ac:dyDescent="0.2">
      <c r="B251" s="6"/>
    </row>
    <row r="252" spans="2:2" x14ac:dyDescent="0.2">
      <c r="B252" s="6"/>
    </row>
    <row r="253" spans="2:2" x14ac:dyDescent="0.2">
      <c r="B253" s="6"/>
    </row>
    <row r="254" spans="2:2" x14ac:dyDescent="0.2">
      <c r="B254" s="6"/>
    </row>
    <row r="255" spans="2:2" x14ac:dyDescent="0.2">
      <c r="B255" s="6"/>
    </row>
    <row r="256" spans="2:2" x14ac:dyDescent="0.2">
      <c r="B256" s="6"/>
    </row>
    <row r="257" spans="2:2" x14ac:dyDescent="0.2">
      <c r="B257" s="6"/>
    </row>
    <row r="258" spans="2:2" x14ac:dyDescent="0.2">
      <c r="B258" s="6"/>
    </row>
    <row r="259" spans="2:2" x14ac:dyDescent="0.2">
      <c r="B259" s="6"/>
    </row>
    <row r="260" spans="2:2" x14ac:dyDescent="0.2">
      <c r="B260" s="6"/>
    </row>
    <row r="261" spans="2:2" x14ac:dyDescent="0.2">
      <c r="B261" s="6"/>
    </row>
    <row r="262" spans="2:2" x14ac:dyDescent="0.2">
      <c r="B262" s="6"/>
    </row>
    <row r="263" spans="2:2" x14ac:dyDescent="0.2">
      <c r="B263" s="6"/>
    </row>
    <row r="264" spans="2:2" x14ac:dyDescent="0.2">
      <c r="B264" s="6"/>
    </row>
    <row r="265" spans="2:2" x14ac:dyDescent="0.2">
      <c r="B265" s="6"/>
    </row>
    <row r="266" spans="2:2" x14ac:dyDescent="0.2">
      <c r="B266" s="6"/>
    </row>
    <row r="267" spans="2:2" x14ac:dyDescent="0.2">
      <c r="B267" s="6"/>
    </row>
    <row r="268" spans="2:2" x14ac:dyDescent="0.2">
      <c r="B268" s="6"/>
    </row>
    <row r="269" spans="2:2" x14ac:dyDescent="0.2">
      <c r="B269" s="6"/>
    </row>
    <row r="270" spans="2:2" x14ac:dyDescent="0.2">
      <c r="B270" s="6"/>
    </row>
    <row r="271" spans="2:2" x14ac:dyDescent="0.2">
      <c r="B271" s="6"/>
    </row>
    <row r="272" spans="2:2" x14ac:dyDescent="0.2">
      <c r="B272" s="6"/>
    </row>
    <row r="273" spans="2:2" x14ac:dyDescent="0.2">
      <c r="B273" s="6"/>
    </row>
    <row r="274" spans="2:2" x14ac:dyDescent="0.2">
      <c r="B274" s="6"/>
    </row>
    <row r="275" spans="2:2" x14ac:dyDescent="0.2">
      <c r="B275" s="6"/>
    </row>
    <row r="276" spans="2:2" x14ac:dyDescent="0.2">
      <c r="B276" s="6"/>
    </row>
    <row r="277" spans="2:2" x14ac:dyDescent="0.2">
      <c r="B277" s="6"/>
    </row>
    <row r="278" spans="2:2" x14ac:dyDescent="0.2">
      <c r="B278" s="6"/>
    </row>
    <row r="279" spans="2:2" x14ac:dyDescent="0.2">
      <c r="B279" s="6"/>
    </row>
    <row r="280" spans="2:2" x14ac:dyDescent="0.2">
      <c r="B280" s="6"/>
    </row>
    <row r="281" spans="2:2" x14ac:dyDescent="0.2">
      <c r="B281" s="6"/>
    </row>
    <row r="282" spans="2:2" x14ac:dyDescent="0.2">
      <c r="B282" s="6"/>
    </row>
    <row r="283" spans="2:2" x14ac:dyDescent="0.2">
      <c r="B283" s="6"/>
    </row>
    <row r="284" spans="2:2" x14ac:dyDescent="0.2">
      <c r="B284" s="6"/>
    </row>
    <row r="285" spans="2:2" x14ac:dyDescent="0.2">
      <c r="B285" s="6"/>
    </row>
    <row r="286" spans="2:2" x14ac:dyDescent="0.2">
      <c r="B286" s="6"/>
    </row>
    <row r="287" spans="2:2" x14ac:dyDescent="0.2">
      <c r="B287" s="6"/>
    </row>
    <row r="288" spans="2:2" x14ac:dyDescent="0.2">
      <c r="B288" s="6"/>
    </row>
    <row r="289" spans="2:2" x14ac:dyDescent="0.2">
      <c r="B289" s="6"/>
    </row>
    <row r="290" spans="2:2" x14ac:dyDescent="0.2">
      <c r="B290" s="6"/>
    </row>
    <row r="291" spans="2:2" x14ac:dyDescent="0.2">
      <c r="B291" s="6"/>
    </row>
    <row r="292" spans="2:2" x14ac:dyDescent="0.2">
      <c r="B292" s="6"/>
    </row>
    <row r="293" spans="2:2" x14ac:dyDescent="0.2">
      <c r="B293" s="6"/>
    </row>
    <row r="294" spans="2:2" x14ac:dyDescent="0.2">
      <c r="B294" s="6"/>
    </row>
    <row r="295" spans="2:2" x14ac:dyDescent="0.2">
      <c r="B295" s="6"/>
    </row>
    <row r="296" spans="2:2" x14ac:dyDescent="0.2">
      <c r="B296" s="6"/>
    </row>
    <row r="297" spans="2:2" x14ac:dyDescent="0.2">
      <c r="B297" s="6"/>
    </row>
    <row r="298" spans="2:2" x14ac:dyDescent="0.2">
      <c r="B298" s="6"/>
    </row>
    <row r="299" spans="2:2" x14ac:dyDescent="0.2">
      <c r="B299" s="6"/>
    </row>
    <row r="300" spans="2:2" x14ac:dyDescent="0.2">
      <c r="B300" s="6"/>
    </row>
    <row r="301" spans="2:2" x14ac:dyDescent="0.2">
      <c r="B301" s="6"/>
    </row>
    <row r="302" spans="2:2" x14ac:dyDescent="0.2">
      <c r="B302" s="6"/>
    </row>
    <row r="303" spans="2:2" x14ac:dyDescent="0.2">
      <c r="B303" s="6"/>
    </row>
    <row r="304" spans="2:2" x14ac:dyDescent="0.2">
      <c r="B304" s="6"/>
    </row>
    <row r="305" spans="2:2" x14ac:dyDescent="0.2">
      <c r="B305" s="6"/>
    </row>
    <row r="306" spans="2:2" x14ac:dyDescent="0.2">
      <c r="B306" s="6"/>
    </row>
    <row r="307" spans="2:2" x14ac:dyDescent="0.2">
      <c r="B307" s="6"/>
    </row>
    <row r="308" spans="2:2" x14ac:dyDescent="0.2">
      <c r="B308" s="6"/>
    </row>
    <row r="309" spans="2:2" x14ac:dyDescent="0.2">
      <c r="B309" s="6"/>
    </row>
    <row r="310" spans="2:2" x14ac:dyDescent="0.2">
      <c r="B310" s="6"/>
    </row>
    <row r="311" spans="2:2" x14ac:dyDescent="0.2">
      <c r="B311" s="6"/>
    </row>
    <row r="312" spans="2:2" x14ac:dyDescent="0.2">
      <c r="B312" s="6"/>
    </row>
    <row r="313" spans="2:2" x14ac:dyDescent="0.2">
      <c r="B313" s="6"/>
    </row>
    <row r="314" spans="2:2" x14ac:dyDescent="0.2">
      <c r="B314" s="6"/>
    </row>
    <row r="315" spans="2:2" x14ac:dyDescent="0.2">
      <c r="B315" s="6"/>
    </row>
    <row r="316" spans="2:2" x14ac:dyDescent="0.2">
      <c r="B316" s="6"/>
    </row>
    <row r="317" spans="2:2" x14ac:dyDescent="0.2">
      <c r="B317" s="6"/>
    </row>
    <row r="318" spans="2:2" x14ac:dyDescent="0.2">
      <c r="B318" s="6"/>
    </row>
    <row r="319" spans="2:2" x14ac:dyDescent="0.2">
      <c r="B319" s="6"/>
    </row>
    <row r="320" spans="2:2" x14ac:dyDescent="0.2">
      <c r="B320" s="6"/>
    </row>
    <row r="321" spans="2:2" x14ac:dyDescent="0.2">
      <c r="B321" s="6"/>
    </row>
    <row r="322" spans="2:2" x14ac:dyDescent="0.2">
      <c r="B322" s="6"/>
    </row>
    <row r="323" spans="2:2" x14ac:dyDescent="0.2">
      <c r="B323" s="6"/>
    </row>
    <row r="324" spans="2:2" x14ac:dyDescent="0.2">
      <c r="B324" s="6"/>
    </row>
    <row r="325" spans="2:2" x14ac:dyDescent="0.2">
      <c r="B325" s="6"/>
    </row>
    <row r="326" spans="2:2" x14ac:dyDescent="0.2">
      <c r="B326" s="6"/>
    </row>
    <row r="327" spans="2:2" x14ac:dyDescent="0.2">
      <c r="B327" s="6"/>
    </row>
    <row r="328" spans="2:2" x14ac:dyDescent="0.2">
      <c r="B328" s="6"/>
    </row>
    <row r="329" spans="2:2" x14ac:dyDescent="0.2">
      <c r="B329" s="6"/>
    </row>
    <row r="330" spans="2:2" x14ac:dyDescent="0.2">
      <c r="B330" s="6"/>
    </row>
    <row r="331" spans="2:2" x14ac:dyDescent="0.2">
      <c r="B331" s="6"/>
    </row>
    <row r="332" spans="2:2" x14ac:dyDescent="0.2">
      <c r="B332" s="6"/>
    </row>
    <row r="333" spans="2:2" x14ac:dyDescent="0.2">
      <c r="B333" s="6"/>
    </row>
    <row r="334" spans="2:2" x14ac:dyDescent="0.2">
      <c r="B334" s="6"/>
    </row>
    <row r="335" spans="2:2" x14ac:dyDescent="0.2">
      <c r="B335" s="6"/>
    </row>
    <row r="336" spans="2:2" x14ac:dyDescent="0.2">
      <c r="B336" s="6"/>
    </row>
    <row r="337" spans="2:2" x14ac:dyDescent="0.2">
      <c r="B337" s="6"/>
    </row>
    <row r="338" spans="2:2" x14ac:dyDescent="0.2">
      <c r="B338" s="6"/>
    </row>
    <row r="339" spans="2:2" x14ac:dyDescent="0.2">
      <c r="B339" s="6"/>
    </row>
    <row r="340" spans="2:2" x14ac:dyDescent="0.2">
      <c r="B340" s="6"/>
    </row>
    <row r="341" spans="2:2" x14ac:dyDescent="0.2">
      <c r="B341" s="6"/>
    </row>
    <row r="342" spans="2:2" x14ac:dyDescent="0.2">
      <c r="B342" s="6"/>
    </row>
    <row r="343" spans="2:2" x14ac:dyDescent="0.2">
      <c r="B343" s="6"/>
    </row>
    <row r="344" spans="2:2" x14ac:dyDescent="0.2">
      <c r="B344" s="6"/>
    </row>
    <row r="345" spans="2:2" x14ac:dyDescent="0.2">
      <c r="B345" s="6"/>
    </row>
    <row r="346" spans="2:2" x14ac:dyDescent="0.2">
      <c r="B346" s="6"/>
    </row>
    <row r="347" spans="2:2" x14ac:dyDescent="0.2">
      <c r="B347" s="6"/>
    </row>
    <row r="348" spans="2:2" x14ac:dyDescent="0.2">
      <c r="B348" s="6"/>
    </row>
    <row r="349" spans="2:2" x14ac:dyDescent="0.2">
      <c r="B349" s="6"/>
    </row>
    <row r="350" spans="2:2" x14ac:dyDescent="0.2">
      <c r="B350" s="6"/>
    </row>
    <row r="351" spans="2:2" x14ac:dyDescent="0.2">
      <c r="B351" s="6"/>
    </row>
    <row r="352" spans="2:2" x14ac:dyDescent="0.2">
      <c r="B352" s="6"/>
    </row>
    <row r="353" spans="2:2" x14ac:dyDescent="0.2">
      <c r="B353" s="6"/>
    </row>
    <row r="354" spans="2:2" x14ac:dyDescent="0.2">
      <c r="B354" s="6"/>
    </row>
    <row r="355" spans="2:2" x14ac:dyDescent="0.2">
      <c r="B355" s="6"/>
    </row>
    <row r="356" spans="2:2" x14ac:dyDescent="0.2">
      <c r="B356" s="6"/>
    </row>
    <row r="357" spans="2:2" x14ac:dyDescent="0.2">
      <c r="B357" s="6"/>
    </row>
    <row r="358" spans="2:2" x14ac:dyDescent="0.2">
      <c r="B358" s="6"/>
    </row>
    <row r="359" spans="2:2" x14ac:dyDescent="0.2">
      <c r="B359" s="6"/>
    </row>
    <row r="360" spans="2:2" x14ac:dyDescent="0.2">
      <c r="B360" s="6"/>
    </row>
    <row r="361" spans="2:2" x14ac:dyDescent="0.2">
      <c r="B361" s="6"/>
    </row>
    <row r="362" spans="2:2" x14ac:dyDescent="0.2">
      <c r="B362" s="6"/>
    </row>
    <row r="363" spans="2:2" x14ac:dyDescent="0.2">
      <c r="B363" s="6"/>
    </row>
    <row r="364" spans="2:2" x14ac:dyDescent="0.2">
      <c r="B364" s="6"/>
    </row>
    <row r="365" spans="2:2" x14ac:dyDescent="0.2">
      <c r="B365" s="6"/>
    </row>
    <row r="366" spans="2:2" x14ac:dyDescent="0.2">
      <c r="B366" s="6"/>
    </row>
    <row r="367" spans="2:2" x14ac:dyDescent="0.2">
      <c r="B367" s="6"/>
    </row>
    <row r="368" spans="2:2" x14ac:dyDescent="0.2">
      <c r="B368" s="6"/>
    </row>
    <row r="369" spans="2:2" x14ac:dyDescent="0.2">
      <c r="B369" s="6"/>
    </row>
    <row r="370" spans="2:2" x14ac:dyDescent="0.2">
      <c r="B370" s="6"/>
    </row>
    <row r="371" spans="2:2" x14ac:dyDescent="0.2">
      <c r="B371" s="6"/>
    </row>
    <row r="372" spans="2:2" x14ac:dyDescent="0.2">
      <c r="B372" s="6"/>
    </row>
    <row r="373" spans="2:2" x14ac:dyDescent="0.2">
      <c r="B373" s="6"/>
    </row>
    <row r="374" spans="2:2" x14ac:dyDescent="0.2">
      <c r="B374" s="6"/>
    </row>
    <row r="375" spans="2:2" x14ac:dyDescent="0.2">
      <c r="B375" s="6"/>
    </row>
    <row r="376" spans="2:2" x14ac:dyDescent="0.2">
      <c r="B376" s="6"/>
    </row>
    <row r="377" spans="2:2" x14ac:dyDescent="0.2">
      <c r="B377" s="6"/>
    </row>
    <row r="378" spans="2:2" x14ac:dyDescent="0.2">
      <c r="B378" s="6"/>
    </row>
    <row r="379" spans="2:2" x14ac:dyDescent="0.2">
      <c r="B379" s="6"/>
    </row>
    <row r="380" spans="2:2" x14ac:dyDescent="0.2">
      <c r="B380" s="6"/>
    </row>
    <row r="381" spans="2:2" x14ac:dyDescent="0.2">
      <c r="B381" s="6"/>
    </row>
    <row r="382" spans="2:2" x14ac:dyDescent="0.2">
      <c r="B382" s="6"/>
    </row>
    <row r="383" spans="2:2" x14ac:dyDescent="0.2">
      <c r="B383" s="6"/>
    </row>
  </sheetData>
  <sheetProtection formatCells="0" formatRows="0" insertRows="0" insertHyperlinks="0" deleteRows="0" selectLockedCells="1"/>
  <mergeCells count="82">
    <mergeCell ref="B11:C11"/>
    <mergeCell ref="D11:E11"/>
    <mergeCell ref="B1:Q1"/>
    <mergeCell ref="B2:Q2"/>
    <mergeCell ref="B4:C4"/>
    <mergeCell ref="D4:E4"/>
    <mergeCell ref="B5:C5"/>
    <mergeCell ref="G5:J5"/>
    <mergeCell ref="B6:C6"/>
    <mergeCell ref="D6:O6"/>
    <mergeCell ref="B8:Q8"/>
    <mergeCell ref="B10:C10"/>
    <mergeCell ref="D10:E10"/>
    <mergeCell ref="B12:C12"/>
    <mergeCell ref="D12:E12"/>
    <mergeCell ref="B13:C13"/>
    <mergeCell ref="D13:E13"/>
    <mergeCell ref="G13:O16"/>
    <mergeCell ref="B14:C14"/>
    <mergeCell ref="D14:E14"/>
    <mergeCell ref="B15:C15"/>
    <mergeCell ref="D15:E15"/>
    <mergeCell ref="B16:C16"/>
    <mergeCell ref="D16:E16"/>
    <mergeCell ref="B17:C17"/>
    <mergeCell ref="D17:E17"/>
    <mergeCell ref="B20:Q20"/>
    <mergeCell ref="J22:Q22"/>
    <mergeCell ref="J35:Q35"/>
    <mergeCell ref="J30:Q30"/>
    <mergeCell ref="J31:Q31"/>
    <mergeCell ref="J29:Q29"/>
    <mergeCell ref="J23:Q23"/>
    <mergeCell ref="J24:Q24"/>
    <mergeCell ref="J25:Q25"/>
    <mergeCell ref="J26:Q26"/>
    <mergeCell ref="J27:Q27"/>
    <mergeCell ref="J28:Q28"/>
    <mergeCell ref="J33:Q33"/>
    <mergeCell ref="J34:Q34"/>
    <mergeCell ref="J32:Q32"/>
    <mergeCell ref="J50:Q50"/>
    <mergeCell ref="J46:Q46"/>
    <mergeCell ref="J47:Q47"/>
    <mergeCell ref="J44:Q44"/>
    <mergeCell ref="J36:Q36"/>
    <mergeCell ref="J37:Q37"/>
    <mergeCell ref="O65:Q65"/>
    <mergeCell ref="O66:Q66"/>
    <mergeCell ref="O60:Q60"/>
    <mergeCell ref="O61:Q61"/>
    <mergeCell ref="J39:Q39"/>
    <mergeCell ref="J42:Q42"/>
    <mergeCell ref="J43:Q43"/>
    <mergeCell ref="J48:Q48"/>
    <mergeCell ref="O79:Q79"/>
    <mergeCell ref="C81:Q81"/>
    <mergeCell ref="J40:Q40"/>
    <mergeCell ref="J38:Q38"/>
    <mergeCell ref="B55:Q55"/>
    <mergeCell ref="O57:Q57"/>
    <mergeCell ref="O58:Q58"/>
    <mergeCell ref="O59:Q59"/>
    <mergeCell ref="J41:Q41"/>
    <mergeCell ref="J51:Q51"/>
    <mergeCell ref="J53:Q53"/>
    <mergeCell ref="J49:Q49"/>
    <mergeCell ref="J45:Q45"/>
    <mergeCell ref="O78:Q78"/>
    <mergeCell ref="J52:Q52"/>
    <mergeCell ref="B63:Q63"/>
    <mergeCell ref="O77:Q77"/>
    <mergeCell ref="O67:Q67"/>
    <mergeCell ref="O68:Q68"/>
    <mergeCell ref="O69:Q69"/>
    <mergeCell ref="O70:Q70"/>
    <mergeCell ref="O71:Q71"/>
    <mergeCell ref="O72:Q72"/>
    <mergeCell ref="O73:Q73"/>
    <mergeCell ref="O74:Q74"/>
    <mergeCell ref="O75:Q75"/>
    <mergeCell ref="O76:Q76"/>
  </mergeCells>
  <conditionalFormatting sqref="H66 H58:H60 H78:H79">
    <cfRule type="cellIs" dxfId="36" priority="43" stopIfTrue="1" operator="equal">
      <formula>0</formula>
    </cfRule>
  </conditionalFormatting>
  <conditionalFormatting sqref="G66 G58:G60 G78:G79">
    <cfRule type="cellIs" dxfId="35" priority="42" stopIfTrue="1" operator="equal">
      <formula>1</formula>
    </cfRule>
  </conditionalFormatting>
  <conditionalFormatting sqref="H77">
    <cfRule type="cellIs" dxfId="34" priority="23" stopIfTrue="1" operator="equal">
      <formula>0</formula>
    </cfRule>
  </conditionalFormatting>
  <conditionalFormatting sqref="G77">
    <cfRule type="cellIs" dxfId="33" priority="22" stopIfTrue="1" operator="equal">
      <formula>1</formula>
    </cfRule>
  </conditionalFormatting>
  <conditionalFormatting sqref="H76">
    <cfRule type="cellIs" dxfId="32" priority="21" stopIfTrue="1" operator="equal">
      <formula>0</formula>
    </cfRule>
  </conditionalFormatting>
  <conditionalFormatting sqref="G76">
    <cfRule type="cellIs" dxfId="31" priority="20" stopIfTrue="1" operator="equal">
      <formula>1</formula>
    </cfRule>
  </conditionalFormatting>
  <conditionalFormatting sqref="H75">
    <cfRule type="cellIs" dxfId="30" priority="19" stopIfTrue="1" operator="equal">
      <formula>0</formula>
    </cfRule>
  </conditionalFormatting>
  <conditionalFormatting sqref="G75">
    <cfRule type="cellIs" dxfId="29" priority="18" stopIfTrue="1" operator="equal">
      <formula>1</formula>
    </cfRule>
  </conditionalFormatting>
  <conditionalFormatting sqref="H74">
    <cfRule type="cellIs" dxfId="28" priority="17" stopIfTrue="1" operator="equal">
      <formula>0</formula>
    </cfRule>
  </conditionalFormatting>
  <conditionalFormatting sqref="G74">
    <cfRule type="cellIs" dxfId="27" priority="16" stopIfTrue="1" operator="equal">
      <formula>1</formula>
    </cfRule>
  </conditionalFormatting>
  <conditionalFormatting sqref="H73">
    <cfRule type="cellIs" dxfId="26" priority="15" stopIfTrue="1" operator="equal">
      <formula>0</formula>
    </cfRule>
  </conditionalFormatting>
  <conditionalFormatting sqref="G73">
    <cfRule type="cellIs" dxfId="25" priority="14" stopIfTrue="1" operator="equal">
      <formula>1</formula>
    </cfRule>
  </conditionalFormatting>
  <conditionalFormatting sqref="H72">
    <cfRule type="cellIs" dxfId="24" priority="13" stopIfTrue="1" operator="equal">
      <formula>0</formula>
    </cfRule>
  </conditionalFormatting>
  <conditionalFormatting sqref="G72">
    <cfRule type="cellIs" dxfId="23" priority="12" stopIfTrue="1" operator="equal">
      <formula>1</formula>
    </cfRule>
  </conditionalFormatting>
  <conditionalFormatting sqref="H71">
    <cfRule type="cellIs" dxfId="22" priority="11" stopIfTrue="1" operator="equal">
      <formula>0</formula>
    </cfRule>
  </conditionalFormatting>
  <conditionalFormatting sqref="G71">
    <cfRule type="cellIs" dxfId="21" priority="10" stopIfTrue="1" operator="equal">
      <formula>1</formula>
    </cfRule>
  </conditionalFormatting>
  <conditionalFormatting sqref="H70">
    <cfRule type="cellIs" dxfId="20" priority="9" stopIfTrue="1" operator="equal">
      <formula>0</formula>
    </cfRule>
  </conditionalFormatting>
  <conditionalFormatting sqref="G70">
    <cfRule type="cellIs" dxfId="19" priority="8" stopIfTrue="1" operator="equal">
      <formula>1</formula>
    </cfRule>
  </conditionalFormatting>
  <conditionalFormatting sqref="H69">
    <cfRule type="cellIs" dxfId="18" priority="7" stopIfTrue="1" operator="equal">
      <formula>0</formula>
    </cfRule>
  </conditionalFormatting>
  <conditionalFormatting sqref="G69">
    <cfRule type="cellIs" dxfId="17" priority="6" stopIfTrue="1" operator="equal">
      <formula>1</formula>
    </cfRule>
  </conditionalFormatting>
  <conditionalFormatting sqref="H68">
    <cfRule type="cellIs" dxfId="16" priority="5" stopIfTrue="1" operator="equal">
      <formula>0</formula>
    </cfRule>
  </conditionalFormatting>
  <conditionalFormatting sqref="G68">
    <cfRule type="cellIs" dxfId="15" priority="4" stopIfTrue="1" operator="equal">
      <formula>1</formula>
    </cfRule>
  </conditionalFormatting>
  <conditionalFormatting sqref="H67">
    <cfRule type="cellIs" dxfId="14" priority="3" stopIfTrue="1" operator="equal">
      <formula>0</formula>
    </cfRule>
  </conditionalFormatting>
  <conditionalFormatting sqref="G67">
    <cfRule type="cellIs" dxfId="13" priority="2" stopIfTrue="1" operator="equal">
      <formula>1</formula>
    </cfRule>
  </conditionalFormatting>
  <dataValidations count="7">
    <dataValidation type="list" allowBlank="1" showInputMessage="1" showErrorMessage="1" sqref="WVT983063:WVT983070 JH66 L66:L78 TD66 ACZ66 AMV66 AWR66 BGN66 BQJ66 CAF66 CKB66 CTX66 DDT66 DNP66 DXL66 EHH66 ERD66 FAZ66 FKV66 FUR66 GEN66 GOJ66 GYF66 HIB66 HRX66 IBT66 ILP66 IVL66 JFH66 JPD66 JYZ66 KIV66 KSR66 LCN66 LMJ66 LWF66 MGB66 MPX66 MZT66 NJP66 NTL66 ODH66 OND66 OWZ66 PGV66 PQR66 QAN66 QKJ66 QUF66 REB66 RNX66 RXT66 SHP66 SRL66 TBH66 TLD66 TUZ66 UEV66 UOR66 UYN66 VIJ66 VSF66 WCB66 WLX66 L65573:L65611 JH65573:JH65611 TD65573:TD65611 ACZ65573:ACZ65611 AMV65573:AMV65611 AWR65573:AWR65611 BGN65573:BGN65611 BQJ65573:BQJ65611 CAF65573:CAF65611 CKB65573:CKB65611 CTX65573:CTX65611 DDT65573:DDT65611 DNP65573:DNP65611 DXL65573:DXL65611 EHH65573:EHH65611 ERD65573:ERD65611 FAZ65573:FAZ65611 FKV65573:FKV65611 FUR65573:FUR65611 GEN65573:GEN65611 GOJ65573:GOJ65611 GYF65573:GYF65611 HIB65573:HIB65611 HRX65573:HRX65611 IBT65573:IBT65611 ILP65573:ILP65611 IVL65573:IVL65611 JFH65573:JFH65611 JPD65573:JPD65611 JYZ65573:JYZ65611 KIV65573:KIV65611 KSR65573:KSR65611 LCN65573:LCN65611 LMJ65573:LMJ65611 LWF65573:LWF65611 MGB65573:MGB65611 MPX65573:MPX65611 MZT65573:MZT65611 NJP65573:NJP65611 NTL65573:NTL65611 ODH65573:ODH65611 OND65573:OND65611 OWZ65573:OWZ65611 PGV65573:PGV65611 PQR65573:PQR65611 QAN65573:QAN65611 QKJ65573:QKJ65611 QUF65573:QUF65611 REB65573:REB65611 RNX65573:RNX65611 RXT65573:RXT65611 SHP65573:SHP65611 SRL65573:SRL65611 TBH65573:TBH65611 TLD65573:TLD65611 TUZ65573:TUZ65611 UEV65573:UEV65611 UOR65573:UOR65611 UYN65573:UYN65611 VIJ65573:VIJ65611 VSF65573:VSF65611 WCB65573:WCB65611 WLX65573:WLX65611 WVT65573:WVT65611 L131109:L131147 JH131109:JH131147 TD131109:TD131147 ACZ131109:ACZ131147 AMV131109:AMV131147 AWR131109:AWR131147 BGN131109:BGN131147 BQJ131109:BQJ131147 CAF131109:CAF131147 CKB131109:CKB131147 CTX131109:CTX131147 DDT131109:DDT131147 DNP131109:DNP131147 DXL131109:DXL131147 EHH131109:EHH131147 ERD131109:ERD131147 FAZ131109:FAZ131147 FKV131109:FKV131147 FUR131109:FUR131147 GEN131109:GEN131147 GOJ131109:GOJ131147 GYF131109:GYF131147 HIB131109:HIB131147 HRX131109:HRX131147 IBT131109:IBT131147 ILP131109:ILP131147 IVL131109:IVL131147 JFH131109:JFH131147 JPD131109:JPD131147 JYZ131109:JYZ131147 KIV131109:KIV131147 KSR131109:KSR131147 LCN131109:LCN131147 LMJ131109:LMJ131147 LWF131109:LWF131147 MGB131109:MGB131147 MPX131109:MPX131147 MZT131109:MZT131147 NJP131109:NJP131147 NTL131109:NTL131147 ODH131109:ODH131147 OND131109:OND131147 OWZ131109:OWZ131147 PGV131109:PGV131147 PQR131109:PQR131147 QAN131109:QAN131147 QKJ131109:QKJ131147 QUF131109:QUF131147 REB131109:REB131147 RNX131109:RNX131147 RXT131109:RXT131147 SHP131109:SHP131147 SRL131109:SRL131147 TBH131109:TBH131147 TLD131109:TLD131147 TUZ131109:TUZ131147 UEV131109:UEV131147 UOR131109:UOR131147 UYN131109:UYN131147 VIJ131109:VIJ131147 VSF131109:VSF131147 WCB131109:WCB131147 WLX131109:WLX131147 WVT131109:WVT131147 L196645:L196683 JH196645:JH196683 TD196645:TD196683 ACZ196645:ACZ196683 AMV196645:AMV196683 AWR196645:AWR196683 BGN196645:BGN196683 BQJ196645:BQJ196683 CAF196645:CAF196683 CKB196645:CKB196683 CTX196645:CTX196683 DDT196645:DDT196683 DNP196645:DNP196683 DXL196645:DXL196683 EHH196645:EHH196683 ERD196645:ERD196683 FAZ196645:FAZ196683 FKV196645:FKV196683 FUR196645:FUR196683 GEN196645:GEN196683 GOJ196645:GOJ196683 GYF196645:GYF196683 HIB196645:HIB196683 HRX196645:HRX196683 IBT196645:IBT196683 ILP196645:ILP196683 IVL196645:IVL196683 JFH196645:JFH196683 JPD196645:JPD196683 JYZ196645:JYZ196683 KIV196645:KIV196683 KSR196645:KSR196683 LCN196645:LCN196683 LMJ196645:LMJ196683 LWF196645:LWF196683 MGB196645:MGB196683 MPX196645:MPX196683 MZT196645:MZT196683 NJP196645:NJP196683 NTL196645:NTL196683 ODH196645:ODH196683 OND196645:OND196683 OWZ196645:OWZ196683 PGV196645:PGV196683 PQR196645:PQR196683 QAN196645:QAN196683 QKJ196645:QKJ196683 QUF196645:QUF196683 REB196645:REB196683 RNX196645:RNX196683 RXT196645:RXT196683 SHP196645:SHP196683 SRL196645:SRL196683 TBH196645:TBH196683 TLD196645:TLD196683 TUZ196645:TUZ196683 UEV196645:UEV196683 UOR196645:UOR196683 UYN196645:UYN196683 VIJ196645:VIJ196683 VSF196645:VSF196683 WCB196645:WCB196683 WLX196645:WLX196683 WVT196645:WVT196683 L262181:L262219 JH262181:JH262219 TD262181:TD262219 ACZ262181:ACZ262219 AMV262181:AMV262219 AWR262181:AWR262219 BGN262181:BGN262219 BQJ262181:BQJ262219 CAF262181:CAF262219 CKB262181:CKB262219 CTX262181:CTX262219 DDT262181:DDT262219 DNP262181:DNP262219 DXL262181:DXL262219 EHH262181:EHH262219 ERD262181:ERD262219 FAZ262181:FAZ262219 FKV262181:FKV262219 FUR262181:FUR262219 GEN262181:GEN262219 GOJ262181:GOJ262219 GYF262181:GYF262219 HIB262181:HIB262219 HRX262181:HRX262219 IBT262181:IBT262219 ILP262181:ILP262219 IVL262181:IVL262219 JFH262181:JFH262219 JPD262181:JPD262219 JYZ262181:JYZ262219 KIV262181:KIV262219 KSR262181:KSR262219 LCN262181:LCN262219 LMJ262181:LMJ262219 LWF262181:LWF262219 MGB262181:MGB262219 MPX262181:MPX262219 MZT262181:MZT262219 NJP262181:NJP262219 NTL262181:NTL262219 ODH262181:ODH262219 OND262181:OND262219 OWZ262181:OWZ262219 PGV262181:PGV262219 PQR262181:PQR262219 QAN262181:QAN262219 QKJ262181:QKJ262219 QUF262181:QUF262219 REB262181:REB262219 RNX262181:RNX262219 RXT262181:RXT262219 SHP262181:SHP262219 SRL262181:SRL262219 TBH262181:TBH262219 TLD262181:TLD262219 TUZ262181:TUZ262219 UEV262181:UEV262219 UOR262181:UOR262219 UYN262181:UYN262219 VIJ262181:VIJ262219 VSF262181:VSF262219 WCB262181:WCB262219 WLX262181:WLX262219 WVT262181:WVT262219 L327717:L327755 JH327717:JH327755 TD327717:TD327755 ACZ327717:ACZ327755 AMV327717:AMV327755 AWR327717:AWR327755 BGN327717:BGN327755 BQJ327717:BQJ327755 CAF327717:CAF327755 CKB327717:CKB327755 CTX327717:CTX327755 DDT327717:DDT327755 DNP327717:DNP327755 DXL327717:DXL327755 EHH327717:EHH327755 ERD327717:ERD327755 FAZ327717:FAZ327755 FKV327717:FKV327755 FUR327717:FUR327755 GEN327717:GEN327755 GOJ327717:GOJ327755 GYF327717:GYF327755 HIB327717:HIB327755 HRX327717:HRX327755 IBT327717:IBT327755 ILP327717:ILP327755 IVL327717:IVL327755 JFH327717:JFH327755 JPD327717:JPD327755 JYZ327717:JYZ327755 KIV327717:KIV327755 KSR327717:KSR327755 LCN327717:LCN327755 LMJ327717:LMJ327755 LWF327717:LWF327755 MGB327717:MGB327755 MPX327717:MPX327755 MZT327717:MZT327755 NJP327717:NJP327755 NTL327717:NTL327755 ODH327717:ODH327755 OND327717:OND327755 OWZ327717:OWZ327755 PGV327717:PGV327755 PQR327717:PQR327755 QAN327717:QAN327755 QKJ327717:QKJ327755 QUF327717:QUF327755 REB327717:REB327755 RNX327717:RNX327755 RXT327717:RXT327755 SHP327717:SHP327755 SRL327717:SRL327755 TBH327717:TBH327755 TLD327717:TLD327755 TUZ327717:TUZ327755 UEV327717:UEV327755 UOR327717:UOR327755 UYN327717:UYN327755 VIJ327717:VIJ327755 VSF327717:VSF327755 WCB327717:WCB327755 WLX327717:WLX327755 WVT327717:WVT327755 L393253:L393291 JH393253:JH393291 TD393253:TD393291 ACZ393253:ACZ393291 AMV393253:AMV393291 AWR393253:AWR393291 BGN393253:BGN393291 BQJ393253:BQJ393291 CAF393253:CAF393291 CKB393253:CKB393291 CTX393253:CTX393291 DDT393253:DDT393291 DNP393253:DNP393291 DXL393253:DXL393291 EHH393253:EHH393291 ERD393253:ERD393291 FAZ393253:FAZ393291 FKV393253:FKV393291 FUR393253:FUR393291 GEN393253:GEN393291 GOJ393253:GOJ393291 GYF393253:GYF393291 HIB393253:HIB393291 HRX393253:HRX393291 IBT393253:IBT393291 ILP393253:ILP393291 IVL393253:IVL393291 JFH393253:JFH393291 JPD393253:JPD393291 JYZ393253:JYZ393291 KIV393253:KIV393291 KSR393253:KSR393291 LCN393253:LCN393291 LMJ393253:LMJ393291 LWF393253:LWF393291 MGB393253:MGB393291 MPX393253:MPX393291 MZT393253:MZT393291 NJP393253:NJP393291 NTL393253:NTL393291 ODH393253:ODH393291 OND393253:OND393291 OWZ393253:OWZ393291 PGV393253:PGV393291 PQR393253:PQR393291 QAN393253:QAN393291 QKJ393253:QKJ393291 QUF393253:QUF393291 REB393253:REB393291 RNX393253:RNX393291 RXT393253:RXT393291 SHP393253:SHP393291 SRL393253:SRL393291 TBH393253:TBH393291 TLD393253:TLD393291 TUZ393253:TUZ393291 UEV393253:UEV393291 UOR393253:UOR393291 UYN393253:UYN393291 VIJ393253:VIJ393291 VSF393253:VSF393291 WCB393253:WCB393291 WLX393253:WLX393291 WVT393253:WVT393291 L458789:L458827 JH458789:JH458827 TD458789:TD458827 ACZ458789:ACZ458827 AMV458789:AMV458827 AWR458789:AWR458827 BGN458789:BGN458827 BQJ458789:BQJ458827 CAF458789:CAF458827 CKB458789:CKB458827 CTX458789:CTX458827 DDT458789:DDT458827 DNP458789:DNP458827 DXL458789:DXL458827 EHH458789:EHH458827 ERD458789:ERD458827 FAZ458789:FAZ458827 FKV458789:FKV458827 FUR458789:FUR458827 GEN458789:GEN458827 GOJ458789:GOJ458827 GYF458789:GYF458827 HIB458789:HIB458827 HRX458789:HRX458827 IBT458789:IBT458827 ILP458789:ILP458827 IVL458789:IVL458827 JFH458789:JFH458827 JPD458789:JPD458827 JYZ458789:JYZ458827 KIV458789:KIV458827 KSR458789:KSR458827 LCN458789:LCN458827 LMJ458789:LMJ458827 LWF458789:LWF458827 MGB458789:MGB458827 MPX458789:MPX458827 MZT458789:MZT458827 NJP458789:NJP458827 NTL458789:NTL458827 ODH458789:ODH458827 OND458789:OND458827 OWZ458789:OWZ458827 PGV458789:PGV458827 PQR458789:PQR458827 QAN458789:QAN458827 QKJ458789:QKJ458827 QUF458789:QUF458827 REB458789:REB458827 RNX458789:RNX458827 RXT458789:RXT458827 SHP458789:SHP458827 SRL458789:SRL458827 TBH458789:TBH458827 TLD458789:TLD458827 TUZ458789:TUZ458827 UEV458789:UEV458827 UOR458789:UOR458827 UYN458789:UYN458827 VIJ458789:VIJ458827 VSF458789:VSF458827 WCB458789:WCB458827 WLX458789:WLX458827 WVT458789:WVT458827 L524325:L524363 JH524325:JH524363 TD524325:TD524363 ACZ524325:ACZ524363 AMV524325:AMV524363 AWR524325:AWR524363 BGN524325:BGN524363 BQJ524325:BQJ524363 CAF524325:CAF524363 CKB524325:CKB524363 CTX524325:CTX524363 DDT524325:DDT524363 DNP524325:DNP524363 DXL524325:DXL524363 EHH524325:EHH524363 ERD524325:ERD524363 FAZ524325:FAZ524363 FKV524325:FKV524363 FUR524325:FUR524363 GEN524325:GEN524363 GOJ524325:GOJ524363 GYF524325:GYF524363 HIB524325:HIB524363 HRX524325:HRX524363 IBT524325:IBT524363 ILP524325:ILP524363 IVL524325:IVL524363 JFH524325:JFH524363 JPD524325:JPD524363 JYZ524325:JYZ524363 KIV524325:KIV524363 KSR524325:KSR524363 LCN524325:LCN524363 LMJ524325:LMJ524363 LWF524325:LWF524363 MGB524325:MGB524363 MPX524325:MPX524363 MZT524325:MZT524363 NJP524325:NJP524363 NTL524325:NTL524363 ODH524325:ODH524363 OND524325:OND524363 OWZ524325:OWZ524363 PGV524325:PGV524363 PQR524325:PQR524363 QAN524325:QAN524363 QKJ524325:QKJ524363 QUF524325:QUF524363 REB524325:REB524363 RNX524325:RNX524363 RXT524325:RXT524363 SHP524325:SHP524363 SRL524325:SRL524363 TBH524325:TBH524363 TLD524325:TLD524363 TUZ524325:TUZ524363 UEV524325:UEV524363 UOR524325:UOR524363 UYN524325:UYN524363 VIJ524325:VIJ524363 VSF524325:VSF524363 WCB524325:WCB524363 WLX524325:WLX524363 WVT524325:WVT524363 L589861:L589899 JH589861:JH589899 TD589861:TD589899 ACZ589861:ACZ589899 AMV589861:AMV589899 AWR589861:AWR589899 BGN589861:BGN589899 BQJ589861:BQJ589899 CAF589861:CAF589899 CKB589861:CKB589899 CTX589861:CTX589899 DDT589861:DDT589899 DNP589861:DNP589899 DXL589861:DXL589899 EHH589861:EHH589899 ERD589861:ERD589899 FAZ589861:FAZ589899 FKV589861:FKV589899 FUR589861:FUR589899 GEN589861:GEN589899 GOJ589861:GOJ589899 GYF589861:GYF589899 HIB589861:HIB589899 HRX589861:HRX589899 IBT589861:IBT589899 ILP589861:ILP589899 IVL589861:IVL589899 JFH589861:JFH589899 JPD589861:JPD589899 JYZ589861:JYZ589899 KIV589861:KIV589899 KSR589861:KSR589899 LCN589861:LCN589899 LMJ589861:LMJ589899 LWF589861:LWF589899 MGB589861:MGB589899 MPX589861:MPX589899 MZT589861:MZT589899 NJP589861:NJP589899 NTL589861:NTL589899 ODH589861:ODH589899 OND589861:OND589899 OWZ589861:OWZ589899 PGV589861:PGV589899 PQR589861:PQR589899 QAN589861:QAN589899 QKJ589861:QKJ589899 QUF589861:QUF589899 REB589861:REB589899 RNX589861:RNX589899 RXT589861:RXT589899 SHP589861:SHP589899 SRL589861:SRL589899 TBH589861:TBH589899 TLD589861:TLD589899 TUZ589861:TUZ589899 UEV589861:UEV589899 UOR589861:UOR589899 UYN589861:UYN589899 VIJ589861:VIJ589899 VSF589861:VSF589899 WCB589861:WCB589899 WLX589861:WLX589899 WVT589861:WVT589899 L655397:L655435 JH655397:JH655435 TD655397:TD655435 ACZ655397:ACZ655435 AMV655397:AMV655435 AWR655397:AWR655435 BGN655397:BGN655435 BQJ655397:BQJ655435 CAF655397:CAF655435 CKB655397:CKB655435 CTX655397:CTX655435 DDT655397:DDT655435 DNP655397:DNP655435 DXL655397:DXL655435 EHH655397:EHH655435 ERD655397:ERD655435 FAZ655397:FAZ655435 FKV655397:FKV655435 FUR655397:FUR655435 GEN655397:GEN655435 GOJ655397:GOJ655435 GYF655397:GYF655435 HIB655397:HIB655435 HRX655397:HRX655435 IBT655397:IBT655435 ILP655397:ILP655435 IVL655397:IVL655435 JFH655397:JFH655435 JPD655397:JPD655435 JYZ655397:JYZ655435 KIV655397:KIV655435 KSR655397:KSR655435 LCN655397:LCN655435 LMJ655397:LMJ655435 LWF655397:LWF655435 MGB655397:MGB655435 MPX655397:MPX655435 MZT655397:MZT655435 NJP655397:NJP655435 NTL655397:NTL655435 ODH655397:ODH655435 OND655397:OND655435 OWZ655397:OWZ655435 PGV655397:PGV655435 PQR655397:PQR655435 QAN655397:QAN655435 QKJ655397:QKJ655435 QUF655397:QUF655435 REB655397:REB655435 RNX655397:RNX655435 RXT655397:RXT655435 SHP655397:SHP655435 SRL655397:SRL655435 TBH655397:TBH655435 TLD655397:TLD655435 TUZ655397:TUZ655435 UEV655397:UEV655435 UOR655397:UOR655435 UYN655397:UYN655435 VIJ655397:VIJ655435 VSF655397:VSF655435 WCB655397:WCB655435 WLX655397:WLX655435 WVT655397:WVT655435 L720933:L720971 JH720933:JH720971 TD720933:TD720971 ACZ720933:ACZ720971 AMV720933:AMV720971 AWR720933:AWR720971 BGN720933:BGN720971 BQJ720933:BQJ720971 CAF720933:CAF720971 CKB720933:CKB720971 CTX720933:CTX720971 DDT720933:DDT720971 DNP720933:DNP720971 DXL720933:DXL720971 EHH720933:EHH720971 ERD720933:ERD720971 FAZ720933:FAZ720971 FKV720933:FKV720971 FUR720933:FUR720971 GEN720933:GEN720971 GOJ720933:GOJ720971 GYF720933:GYF720971 HIB720933:HIB720971 HRX720933:HRX720971 IBT720933:IBT720971 ILP720933:ILP720971 IVL720933:IVL720971 JFH720933:JFH720971 JPD720933:JPD720971 JYZ720933:JYZ720971 KIV720933:KIV720971 KSR720933:KSR720971 LCN720933:LCN720971 LMJ720933:LMJ720971 LWF720933:LWF720971 MGB720933:MGB720971 MPX720933:MPX720971 MZT720933:MZT720971 NJP720933:NJP720971 NTL720933:NTL720971 ODH720933:ODH720971 OND720933:OND720971 OWZ720933:OWZ720971 PGV720933:PGV720971 PQR720933:PQR720971 QAN720933:QAN720971 QKJ720933:QKJ720971 QUF720933:QUF720971 REB720933:REB720971 RNX720933:RNX720971 RXT720933:RXT720971 SHP720933:SHP720971 SRL720933:SRL720971 TBH720933:TBH720971 TLD720933:TLD720971 TUZ720933:TUZ720971 UEV720933:UEV720971 UOR720933:UOR720971 UYN720933:UYN720971 VIJ720933:VIJ720971 VSF720933:VSF720971 WCB720933:WCB720971 WLX720933:WLX720971 WVT720933:WVT720971 L786469:L786507 JH786469:JH786507 TD786469:TD786507 ACZ786469:ACZ786507 AMV786469:AMV786507 AWR786469:AWR786507 BGN786469:BGN786507 BQJ786469:BQJ786507 CAF786469:CAF786507 CKB786469:CKB786507 CTX786469:CTX786507 DDT786469:DDT786507 DNP786469:DNP786507 DXL786469:DXL786507 EHH786469:EHH786507 ERD786469:ERD786507 FAZ786469:FAZ786507 FKV786469:FKV786507 FUR786469:FUR786507 GEN786469:GEN786507 GOJ786469:GOJ786507 GYF786469:GYF786507 HIB786469:HIB786507 HRX786469:HRX786507 IBT786469:IBT786507 ILP786469:ILP786507 IVL786469:IVL786507 JFH786469:JFH786507 JPD786469:JPD786507 JYZ786469:JYZ786507 KIV786469:KIV786507 KSR786469:KSR786507 LCN786469:LCN786507 LMJ786469:LMJ786507 LWF786469:LWF786507 MGB786469:MGB786507 MPX786469:MPX786507 MZT786469:MZT786507 NJP786469:NJP786507 NTL786469:NTL786507 ODH786469:ODH786507 OND786469:OND786507 OWZ786469:OWZ786507 PGV786469:PGV786507 PQR786469:PQR786507 QAN786469:QAN786507 QKJ786469:QKJ786507 QUF786469:QUF786507 REB786469:REB786507 RNX786469:RNX786507 RXT786469:RXT786507 SHP786469:SHP786507 SRL786469:SRL786507 TBH786469:TBH786507 TLD786469:TLD786507 TUZ786469:TUZ786507 UEV786469:UEV786507 UOR786469:UOR786507 UYN786469:UYN786507 VIJ786469:VIJ786507 VSF786469:VSF786507 WCB786469:WCB786507 WLX786469:WLX786507 WVT786469:WVT786507 L852005:L852043 JH852005:JH852043 TD852005:TD852043 ACZ852005:ACZ852043 AMV852005:AMV852043 AWR852005:AWR852043 BGN852005:BGN852043 BQJ852005:BQJ852043 CAF852005:CAF852043 CKB852005:CKB852043 CTX852005:CTX852043 DDT852005:DDT852043 DNP852005:DNP852043 DXL852005:DXL852043 EHH852005:EHH852043 ERD852005:ERD852043 FAZ852005:FAZ852043 FKV852005:FKV852043 FUR852005:FUR852043 GEN852005:GEN852043 GOJ852005:GOJ852043 GYF852005:GYF852043 HIB852005:HIB852043 HRX852005:HRX852043 IBT852005:IBT852043 ILP852005:ILP852043 IVL852005:IVL852043 JFH852005:JFH852043 JPD852005:JPD852043 JYZ852005:JYZ852043 KIV852005:KIV852043 KSR852005:KSR852043 LCN852005:LCN852043 LMJ852005:LMJ852043 LWF852005:LWF852043 MGB852005:MGB852043 MPX852005:MPX852043 MZT852005:MZT852043 NJP852005:NJP852043 NTL852005:NTL852043 ODH852005:ODH852043 OND852005:OND852043 OWZ852005:OWZ852043 PGV852005:PGV852043 PQR852005:PQR852043 QAN852005:QAN852043 QKJ852005:QKJ852043 QUF852005:QUF852043 REB852005:REB852043 RNX852005:RNX852043 RXT852005:RXT852043 SHP852005:SHP852043 SRL852005:SRL852043 TBH852005:TBH852043 TLD852005:TLD852043 TUZ852005:TUZ852043 UEV852005:UEV852043 UOR852005:UOR852043 UYN852005:UYN852043 VIJ852005:VIJ852043 VSF852005:VSF852043 WCB852005:WCB852043 WLX852005:WLX852043 WVT852005:WVT852043 L917541:L917579 JH917541:JH917579 TD917541:TD917579 ACZ917541:ACZ917579 AMV917541:AMV917579 AWR917541:AWR917579 BGN917541:BGN917579 BQJ917541:BQJ917579 CAF917541:CAF917579 CKB917541:CKB917579 CTX917541:CTX917579 DDT917541:DDT917579 DNP917541:DNP917579 DXL917541:DXL917579 EHH917541:EHH917579 ERD917541:ERD917579 FAZ917541:FAZ917579 FKV917541:FKV917579 FUR917541:FUR917579 GEN917541:GEN917579 GOJ917541:GOJ917579 GYF917541:GYF917579 HIB917541:HIB917579 HRX917541:HRX917579 IBT917541:IBT917579 ILP917541:ILP917579 IVL917541:IVL917579 JFH917541:JFH917579 JPD917541:JPD917579 JYZ917541:JYZ917579 KIV917541:KIV917579 KSR917541:KSR917579 LCN917541:LCN917579 LMJ917541:LMJ917579 LWF917541:LWF917579 MGB917541:MGB917579 MPX917541:MPX917579 MZT917541:MZT917579 NJP917541:NJP917579 NTL917541:NTL917579 ODH917541:ODH917579 OND917541:OND917579 OWZ917541:OWZ917579 PGV917541:PGV917579 PQR917541:PQR917579 QAN917541:QAN917579 QKJ917541:QKJ917579 QUF917541:QUF917579 REB917541:REB917579 RNX917541:RNX917579 RXT917541:RXT917579 SHP917541:SHP917579 SRL917541:SRL917579 TBH917541:TBH917579 TLD917541:TLD917579 TUZ917541:TUZ917579 UEV917541:UEV917579 UOR917541:UOR917579 UYN917541:UYN917579 VIJ917541:VIJ917579 VSF917541:VSF917579 WCB917541:WCB917579 WLX917541:WLX917579 WVT917541:WVT917579 L983077:L983115 JH983077:JH983115 TD983077:TD983115 ACZ983077:ACZ983115 AMV983077:AMV983115 AWR983077:AWR983115 BGN983077:BGN983115 BQJ983077:BQJ983115 CAF983077:CAF983115 CKB983077:CKB983115 CTX983077:CTX983115 DDT983077:DDT983115 DNP983077:DNP983115 DXL983077:DXL983115 EHH983077:EHH983115 ERD983077:ERD983115 FAZ983077:FAZ983115 FKV983077:FKV983115 FUR983077:FUR983115 GEN983077:GEN983115 GOJ983077:GOJ983115 GYF983077:GYF983115 HIB983077:HIB983115 HRX983077:HRX983115 IBT983077:IBT983115 ILP983077:ILP983115 IVL983077:IVL983115 JFH983077:JFH983115 JPD983077:JPD983115 JYZ983077:JYZ983115 KIV983077:KIV983115 KSR983077:KSR983115 LCN983077:LCN983115 LMJ983077:LMJ983115 LWF983077:LWF983115 MGB983077:MGB983115 MPX983077:MPX983115 MZT983077:MZT983115 NJP983077:NJP983115 NTL983077:NTL983115 ODH983077:ODH983115 OND983077:OND983115 OWZ983077:OWZ983115 PGV983077:PGV983115 PQR983077:PQR983115 QAN983077:QAN983115 QKJ983077:QKJ983115 QUF983077:QUF983115 REB983077:REB983115 RNX983077:RNX983115 RXT983077:RXT983115 SHP983077:SHP983115 SRL983077:SRL983115 TBH983077:TBH983115 TLD983077:TLD983115 TUZ983077:TUZ983115 UEV983077:UEV983115 UOR983077:UOR983115 UYN983077:UYN983115 VIJ983077:VIJ983115 VSF983077:VSF983115 WCB983077:WCB983115 WLX983077:WLX983115 WVT983077:WVT983115 L58:L60 JH58:JH59 TD58:TD59 ACZ58:ACZ59 AMV58:AMV59 AWR58:AWR59 BGN58:BGN59 BQJ58:BQJ59 CAF58:CAF59 CKB58:CKB59 CTX58:CTX59 DDT58:DDT59 DNP58:DNP59 DXL58:DXL59 EHH58:EHH59 ERD58:ERD59 FAZ58:FAZ59 FKV58:FKV59 FUR58:FUR59 GEN58:GEN59 GOJ58:GOJ59 GYF58:GYF59 HIB58:HIB59 HRX58:HRX59 IBT58:IBT59 ILP58:ILP59 IVL58:IVL59 JFH58:JFH59 JPD58:JPD59 JYZ58:JYZ59 KIV58:KIV59 KSR58:KSR59 LCN58:LCN59 LMJ58:LMJ59 LWF58:LWF59 MGB58:MGB59 MPX58:MPX59 MZT58:MZT59 NJP58:NJP59 NTL58:NTL59 ODH58:ODH59 OND58:OND59 OWZ58:OWZ59 PGV58:PGV59 PQR58:PQR59 QAN58:QAN59 QKJ58:QKJ59 QUF58:QUF59 REB58:REB59 RNX58:RNX59 RXT58:RXT59 SHP58:SHP59 SRL58:SRL59 TBH58:TBH59 TLD58:TLD59 TUZ58:TUZ59 UEV58:UEV59 UOR58:UOR59 UYN58:UYN59 VIJ58:VIJ59 VSF58:VSF59 WCB58:WCB59 WLX58:WLX59 WVT58:WVT59 L65559:L65566 JH65559:JH65566 TD65559:TD65566 ACZ65559:ACZ65566 AMV65559:AMV65566 AWR65559:AWR65566 BGN65559:BGN65566 BQJ65559:BQJ65566 CAF65559:CAF65566 CKB65559:CKB65566 CTX65559:CTX65566 DDT65559:DDT65566 DNP65559:DNP65566 DXL65559:DXL65566 EHH65559:EHH65566 ERD65559:ERD65566 FAZ65559:FAZ65566 FKV65559:FKV65566 FUR65559:FUR65566 GEN65559:GEN65566 GOJ65559:GOJ65566 GYF65559:GYF65566 HIB65559:HIB65566 HRX65559:HRX65566 IBT65559:IBT65566 ILP65559:ILP65566 IVL65559:IVL65566 JFH65559:JFH65566 JPD65559:JPD65566 JYZ65559:JYZ65566 KIV65559:KIV65566 KSR65559:KSR65566 LCN65559:LCN65566 LMJ65559:LMJ65566 LWF65559:LWF65566 MGB65559:MGB65566 MPX65559:MPX65566 MZT65559:MZT65566 NJP65559:NJP65566 NTL65559:NTL65566 ODH65559:ODH65566 OND65559:OND65566 OWZ65559:OWZ65566 PGV65559:PGV65566 PQR65559:PQR65566 QAN65559:QAN65566 QKJ65559:QKJ65566 QUF65559:QUF65566 REB65559:REB65566 RNX65559:RNX65566 RXT65559:RXT65566 SHP65559:SHP65566 SRL65559:SRL65566 TBH65559:TBH65566 TLD65559:TLD65566 TUZ65559:TUZ65566 UEV65559:UEV65566 UOR65559:UOR65566 UYN65559:UYN65566 VIJ65559:VIJ65566 VSF65559:VSF65566 WCB65559:WCB65566 WLX65559:WLX65566 WVT65559:WVT65566 L131095:L131102 JH131095:JH131102 TD131095:TD131102 ACZ131095:ACZ131102 AMV131095:AMV131102 AWR131095:AWR131102 BGN131095:BGN131102 BQJ131095:BQJ131102 CAF131095:CAF131102 CKB131095:CKB131102 CTX131095:CTX131102 DDT131095:DDT131102 DNP131095:DNP131102 DXL131095:DXL131102 EHH131095:EHH131102 ERD131095:ERD131102 FAZ131095:FAZ131102 FKV131095:FKV131102 FUR131095:FUR131102 GEN131095:GEN131102 GOJ131095:GOJ131102 GYF131095:GYF131102 HIB131095:HIB131102 HRX131095:HRX131102 IBT131095:IBT131102 ILP131095:ILP131102 IVL131095:IVL131102 JFH131095:JFH131102 JPD131095:JPD131102 JYZ131095:JYZ131102 KIV131095:KIV131102 KSR131095:KSR131102 LCN131095:LCN131102 LMJ131095:LMJ131102 LWF131095:LWF131102 MGB131095:MGB131102 MPX131095:MPX131102 MZT131095:MZT131102 NJP131095:NJP131102 NTL131095:NTL131102 ODH131095:ODH131102 OND131095:OND131102 OWZ131095:OWZ131102 PGV131095:PGV131102 PQR131095:PQR131102 QAN131095:QAN131102 QKJ131095:QKJ131102 QUF131095:QUF131102 REB131095:REB131102 RNX131095:RNX131102 RXT131095:RXT131102 SHP131095:SHP131102 SRL131095:SRL131102 TBH131095:TBH131102 TLD131095:TLD131102 TUZ131095:TUZ131102 UEV131095:UEV131102 UOR131095:UOR131102 UYN131095:UYN131102 VIJ131095:VIJ131102 VSF131095:VSF131102 WCB131095:WCB131102 WLX131095:WLX131102 WVT131095:WVT131102 L196631:L196638 JH196631:JH196638 TD196631:TD196638 ACZ196631:ACZ196638 AMV196631:AMV196638 AWR196631:AWR196638 BGN196631:BGN196638 BQJ196631:BQJ196638 CAF196631:CAF196638 CKB196631:CKB196638 CTX196631:CTX196638 DDT196631:DDT196638 DNP196631:DNP196638 DXL196631:DXL196638 EHH196631:EHH196638 ERD196631:ERD196638 FAZ196631:FAZ196638 FKV196631:FKV196638 FUR196631:FUR196638 GEN196631:GEN196638 GOJ196631:GOJ196638 GYF196631:GYF196638 HIB196631:HIB196638 HRX196631:HRX196638 IBT196631:IBT196638 ILP196631:ILP196638 IVL196631:IVL196638 JFH196631:JFH196638 JPD196631:JPD196638 JYZ196631:JYZ196638 KIV196631:KIV196638 KSR196631:KSR196638 LCN196631:LCN196638 LMJ196631:LMJ196638 LWF196631:LWF196638 MGB196631:MGB196638 MPX196631:MPX196638 MZT196631:MZT196638 NJP196631:NJP196638 NTL196631:NTL196638 ODH196631:ODH196638 OND196631:OND196638 OWZ196631:OWZ196638 PGV196631:PGV196638 PQR196631:PQR196638 QAN196631:QAN196638 QKJ196631:QKJ196638 QUF196631:QUF196638 REB196631:REB196638 RNX196631:RNX196638 RXT196631:RXT196638 SHP196631:SHP196638 SRL196631:SRL196638 TBH196631:TBH196638 TLD196631:TLD196638 TUZ196631:TUZ196638 UEV196631:UEV196638 UOR196631:UOR196638 UYN196631:UYN196638 VIJ196631:VIJ196638 VSF196631:VSF196638 WCB196631:WCB196638 WLX196631:WLX196638 WVT196631:WVT196638 L262167:L262174 JH262167:JH262174 TD262167:TD262174 ACZ262167:ACZ262174 AMV262167:AMV262174 AWR262167:AWR262174 BGN262167:BGN262174 BQJ262167:BQJ262174 CAF262167:CAF262174 CKB262167:CKB262174 CTX262167:CTX262174 DDT262167:DDT262174 DNP262167:DNP262174 DXL262167:DXL262174 EHH262167:EHH262174 ERD262167:ERD262174 FAZ262167:FAZ262174 FKV262167:FKV262174 FUR262167:FUR262174 GEN262167:GEN262174 GOJ262167:GOJ262174 GYF262167:GYF262174 HIB262167:HIB262174 HRX262167:HRX262174 IBT262167:IBT262174 ILP262167:ILP262174 IVL262167:IVL262174 JFH262167:JFH262174 JPD262167:JPD262174 JYZ262167:JYZ262174 KIV262167:KIV262174 KSR262167:KSR262174 LCN262167:LCN262174 LMJ262167:LMJ262174 LWF262167:LWF262174 MGB262167:MGB262174 MPX262167:MPX262174 MZT262167:MZT262174 NJP262167:NJP262174 NTL262167:NTL262174 ODH262167:ODH262174 OND262167:OND262174 OWZ262167:OWZ262174 PGV262167:PGV262174 PQR262167:PQR262174 QAN262167:QAN262174 QKJ262167:QKJ262174 QUF262167:QUF262174 REB262167:REB262174 RNX262167:RNX262174 RXT262167:RXT262174 SHP262167:SHP262174 SRL262167:SRL262174 TBH262167:TBH262174 TLD262167:TLD262174 TUZ262167:TUZ262174 UEV262167:UEV262174 UOR262167:UOR262174 UYN262167:UYN262174 VIJ262167:VIJ262174 VSF262167:VSF262174 WCB262167:WCB262174 WLX262167:WLX262174 WVT262167:WVT262174 L327703:L327710 JH327703:JH327710 TD327703:TD327710 ACZ327703:ACZ327710 AMV327703:AMV327710 AWR327703:AWR327710 BGN327703:BGN327710 BQJ327703:BQJ327710 CAF327703:CAF327710 CKB327703:CKB327710 CTX327703:CTX327710 DDT327703:DDT327710 DNP327703:DNP327710 DXL327703:DXL327710 EHH327703:EHH327710 ERD327703:ERD327710 FAZ327703:FAZ327710 FKV327703:FKV327710 FUR327703:FUR327710 GEN327703:GEN327710 GOJ327703:GOJ327710 GYF327703:GYF327710 HIB327703:HIB327710 HRX327703:HRX327710 IBT327703:IBT327710 ILP327703:ILP327710 IVL327703:IVL327710 JFH327703:JFH327710 JPD327703:JPD327710 JYZ327703:JYZ327710 KIV327703:KIV327710 KSR327703:KSR327710 LCN327703:LCN327710 LMJ327703:LMJ327710 LWF327703:LWF327710 MGB327703:MGB327710 MPX327703:MPX327710 MZT327703:MZT327710 NJP327703:NJP327710 NTL327703:NTL327710 ODH327703:ODH327710 OND327703:OND327710 OWZ327703:OWZ327710 PGV327703:PGV327710 PQR327703:PQR327710 QAN327703:QAN327710 QKJ327703:QKJ327710 QUF327703:QUF327710 REB327703:REB327710 RNX327703:RNX327710 RXT327703:RXT327710 SHP327703:SHP327710 SRL327703:SRL327710 TBH327703:TBH327710 TLD327703:TLD327710 TUZ327703:TUZ327710 UEV327703:UEV327710 UOR327703:UOR327710 UYN327703:UYN327710 VIJ327703:VIJ327710 VSF327703:VSF327710 WCB327703:WCB327710 WLX327703:WLX327710 WVT327703:WVT327710 L393239:L393246 JH393239:JH393246 TD393239:TD393246 ACZ393239:ACZ393246 AMV393239:AMV393246 AWR393239:AWR393246 BGN393239:BGN393246 BQJ393239:BQJ393246 CAF393239:CAF393246 CKB393239:CKB393246 CTX393239:CTX393246 DDT393239:DDT393246 DNP393239:DNP393246 DXL393239:DXL393246 EHH393239:EHH393246 ERD393239:ERD393246 FAZ393239:FAZ393246 FKV393239:FKV393246 FUR393239:FUR393246 GEN393239:GEN393246 GOJ393239:GOJ393246 GYF393239:GYF393246 HIB393239:HIB393246 HRX393239:HRX393246 IBT393239:IBT393246 ILP393239:ILP393246 IVL393239:IVL393246 JFH393239:JFH393246 JPD393239:JPD393246 JYZ393239:JYZ393246 KIV393239:KIV393246 KSR393239:KSR393246 LCN393239:LCN393246 LMJ393239:LMJ393246 LWF393239:LWF393246 MGB393239:MGB393246 MPX393239:MPX393246 MZT393239:MZT393246 NJP393239:NJP393246 NTL393239:NTL393246 ODH393239:ODH393246 OND393239:OND393246 OWZ393239:OWZ393246 PGV393239:PGV393246 PQR393239:PQR393246 QAN393239:QAN393246 QKJ393239:QKJ393246 QUF393239:QUF393246 REB393239:REB393246 RNX393239:RNX393246 RXT393239:RXT393246 SHP393239:SHP393246 SRL393239:SRL393246 TBH393239:TBH393246 TLD393239:TLD393246 TUZ393239:TUZ393246 UEV393239:UEV393246 UOR393239:UOR393246 UYN393239:UYN393246 VIJ393239:VIJ393246 VSF393239:VSF393246 WCB393239:WCB393246 WLX393239:WLX393246 WVT393239:WVT393246 L458775:L458782 JH458775:JH458782 TD458775:TD458782 ACZ458775:ACZ458782 AMV458775:AMV458782 AWR458775:AWR458782 BGN458775:BGN458782 BQJ458775:BQJ458782 CAF458775:CAF458782 CKB458775:CKB458782 CTX458775:CTX458782 DDT458775:DDT458782 DNP458775:DNP458782 DXL458775:DXL458782 EHH458775:EHH458782 ERD458775:ERD458782 FAZ458775:FAZ458782 FKV458775:FKV458782 FUR458775:FUR458782 GEN458775:GEN458782 GOJ458775:GOJ458782 GYF458775:GYF458782 HIB458775:HIB458782 HRX458775:HRX458782 IBT458775:IBT458782 ILP458775:ILP458782 IVL458775:IVL458782 JFH458775:JFH458782 JPD458775:JPD458782 JYZ458775:JYZ458782 KIV458775:KIV458782 KSR458775:KSR458782 LCN458775:LCN458782 LMJ458775:LMJ458782 LWF458775:LWF458782 MGB458775:MGB458782 MPX458775:MPX458782 MZT458775:MZT458782 NJP458775:NJP458782 NTL458775:NTL458782 ODH458775:ODH458782 OND458775:OND458782 OWZ458775:OWZ458782 PGV458775:PGV458782 PQR458775:PQR458782 QAN458775:QAN458782 QKJ458775:QKJ458782 QUF458775:QUF458782 REB458775:REB458782 RNX458775:RNX458782 RXT458775:RXT458782 SHP458775:SHP458782 SRL458775:SRL458782 TBH458775:TBH458782 TLD458775:TLD458782 TUZ458775:TUZ458782 UEV458775:UEV458782 UOR458775:UOR458782 UYN458775:UYN458782 VIJ458775:VIJ458782 VSF458775:VSF458782 WCB458775:WCB458782 WLX458775:WLX458782 WVT458775:WVT458782 L524311:L524318 JH524311:JH524318 TD524311:TD524318 ACZ524311:ACZ524318 AMV524311:AMV524318 AWR524311:AWR524318 BGN524311:BGN524318 BQJ524311:BQJ524318 CAF524311:CAF524318 CKB524311:CKB524318 CTX524311:CTX524318 DDT524311:DDT524318 DNP524311:DNP524318 DXL524311:DXL524318 EHH524311:EHH524318 ERD524311:ERD524318 FAZ524311:FAZ524318 FKV524311:FKV524318 FUR524311:FUR524318 GEN524311:GEN524318 GOJ524311:GOJ524318 GYF524311:GYF524318 HIB524311:HIB524318 HRX524311:HRX524318 IBT524311:IBT524318 ILP524311:ILP524318 IVL524311:IVL524318 JFH524311:JFH524318 JPD524311:JPD524318 JYZ524311:JYZ524318 KIV524311:KIV524318 KSR524311:KSR524318 LCN524311:LCN524318 LMJ524311:LMJ524318 LWF524311:LWF524318 MGB524311:MGB524318 MPX524311:MPX524318 MZT524311:MZT524318 NJP524311:NJP524318 NTL524311:NTL524318 ODH524311:ODH524318 OND524311:OND524318 OWZ524311:OWZ524318 PGV524311:PGV524318 PQR524311:PQR524318 QAN524311:QAN524318 QKJ524311:QKJ524318 QUF524311:QUF524318 REB524311:REB524318 RNX524311:RNX524318 RXT524311:RXT524318 SHP524311:SHP524318 SRL524311:SRL524318 TBH524311:TBH524318 TLD524311:TLD524318 TUZ524311:TUZ524318 UEV524311:UEV524318 UOR524311:UOR524318 UYN524311:UYN524318 VIJ524311:VIJ524318 VSF524311:VSF524318 WCB524311:WCB524318 WLX524311:WLX524318 WVT524311:WVT524318 L589847:L589854 JH589847:JH589854 TD589847:TD589854 ACZ589847:ACZ589854 AMV589847:AMV589854 AWR589847:AWR589854 BGN589847:BGN589854 BQJ589847:BQJ589854 CAF589847:CAF589854 CKB589847:CKB589854 CTX589847:CTX589854 DDT589847:DDT589854 DNP589847:DNP589854 DXL589847:DXL589854 EHH589847:EHH589854 ERD589847:ERD589854 FAZ589847:FAZ589854 FKV589847:FKV589854 FUR589847:FUR589854 GEN589847:GEN589854 GOJ589847:GOJ589854 GYF589847:GYF589854 HIB589847:HIB589854 HRX589847:HRX589854 IBT589847:IBT589854 ILP589847:ILP589854 IVL589847:IVL589854 JFH589847:JFH589854 JPD589847:JPD589854 JYZ589847:JYZ589854 KIV589847:KIV589854 KSR589847:KSR589854 LCN589847:LCN589854 LMJ589847:LMJ589854 LWF589847:LWF589854 MGB589847:MGB589854 MPX589847:MPX589854 MZT589847:MZT589854 NJP589847:NJP589854 NTL589847:NTL589854 ODH589847:ODH589854 OND589847:OND589854 OWZ589847:OWZ589854 PGV589847:PGV589854 PQR589847:PQR589854 QAN589847:QAN589854 QKJ589847:QKJ589854 QUF589847:QUF589854 REB589847:REB589854 RNX589847:RNX589854 RXT589847:RXT589854 SHP589847:SHP589854 SRL589847:SRL589854 TBH589847:TBH589854 TLD589847:TLD589854 TUZ589847:TUZ589854 UEV589847:UEV589854 UOR589847:UOR589854 UYN589847:UYN589854 VIJ589847:VIJ589854 VSF589847:VSF589854 WCB589847:WCB589854 WLX589847:WLX589854 WVT589847:WVT589854 L655383:L655390 JH655383:JH655390 TD655383:TD655390 ACZ655383:ACZ655390 AMV655383:AMV655390 AWR655383:AWR655390 BGN655383:BGN655390 BQJ655383:BQJ655390 CAF655383:CAF655390 CKB655383:CKB655390 CTX655383:CTX655390 DDT655383:DDT655390 DNP655383:DNP655390 DXL655383:DXL655390 EHH655383:EHH655390 ERD655383:ERD655390 FAZ655383:FAZ655390 FKV655383:FKV655390 FUR655383:FUR655390 GEN655383:GEN655390 GOJ655383:GOJ655390 GYF655383:GYF655390 HIB655383:HIB655390 HRX655383:HRX655390 IBT655383:IBT655390 ILP655383:ILP655390 IVL655383:IVL655390 JFH655383:JFH655390 JPD655383:JPD655390 JYZ655383:JYZ655390 KIV655383:KIV655390 KSR655383:KSR655390 LCN655383:LCN655390 LMJ655383:LMJ655390 LWF655383:LWF655390 MGB655383:MGB655390 MPX655383:MPX655390 MZT655383:MZT655390 NJP655383:NJP655390 NTL655383:NTL655390 ODH655383:ODH655390 OND655383:OND655390 OWZ655383:OWZ655390 PGV655383:PGV655390 PQR655383:PQR655390 QAN655383:QAN655390 QKJ655383:QKJ655390 QUF655383:QUF655390 REB655383:REB655390 RNX655383:RNX655390 RXT655383:RXT655390 SHP655383:SHP655390 SRL655383:SRL655390 TBH655383:TBH655390 TLD655383:TLD655390 TUZ655383:TUZ655390 UEV655383:UEV655390 UOR655383:UOR655390 UYN655383:UYN655390 VIJ655383:VIJ655390 VSF655383:VSF655390 WCB655383:WCB655390 WLX655383:WLX655390 WVT655383:WVT655390 L720919:L720926 JH720919:JH720926 TD720919:TD720926 ACZ720919:ACZ720926 AMV720919:AMV720926 AWR720919:AWR720926 BGN720919:BGN720926 BQJ720919:BQJ720926 CAF720919:CAF720926 CKB720919:CKB720926 CTX720919:CTX720926 DDT720919:DDT720926 DNP720919:DNP720926 DXL720919:DXL720926 EHH720919:EHH720926 ERD720919:ERD720926 FAZ720919:FAZ720926 FKV720919:FKV720926 FUR720919:FUR720926 GEN720919:GEN720926 GOJ720919:GOJ720926 GYF720919:GYF720926 HIB720919:HIB720926 HRX720919:HRX720926 IBT720919:IBT720926 ILP720919:ILP720926 IVL720919:IVL720926 JFH720919:JFH720926 JPD720919:JPD720926 JYZ720919:JYZ720926 KIV720919:KIV720926 KSR720919:KSR720926 LCN720919:LCN720926 LMJ720919:LMJ720926 LWF720919:LWF720926 MGB720919:MGB720926 MPX720919:MPX720926 MZT720919:MZT720926 NJP720919:NJP720926 NTL720919:NTL720926 ODH720919:ODH720926 OND720919:OND720926 OWZ720919:OWZ720926 PGV720919:PGV720926 PQR720919:PQR720926 QAN720919:QAN720926 QKJ720919:QKJ720926 QUF720919:QUF720926 REB720919:REB720926 RNX720919:RNX720926 RXT720919:RXT720926 SHP720919:SHP720926 SRL720919:SRL720926 TBH720919:TBH720926 TLD720919:TLD720926 TUZ720919:TUZ720926 UEV720919:UEV720926 UOR720919:UOR720926 UYN720919:UYN720926 VIJ720919:VIJ720926 VSF720919:VSF720926 WCB720919:WCB720926 WLX720919:WLX720926 WVT720919:WVT720926 L786455:L786462 JH786455:JH786462 TD786455:TD786462 ACZ786455:ACZ786462 AMV786455:AMV786462 AWR786455:AWR786462 BGN786455:BGN786462 BQJ786455:BQJ786462 CAF786455:CAF786462 CKB786455:CKB786462 CTX786455:CTX786462 DDT786455:DDT786462 DNP786455:DNP786462 DXL786455:DXL786462 EHH786455:EHH786462 ERD786455:ERD786462 FAZ786455:FAZ786462 FKV786455:FKV786462 FUR786455:FUR786462 GEN786455:GEN786462 GOJ786455:GOJ786462 GYF786455:GYF786462 HIB786455:HIB786462 HRX786455:HRX786462 IBT786455:IBT786462 ILP786455:ILP786462 IVL786455:IVL786462 JFH786455:JFH786462 JPD786455:JPD786462 JYZ786455:JYZ786462 KIV786455:KIV786462 KSR786455:KSR786462 LCN786455:LCN786462 LMJ786455:LMJ786462 LWF786455:LWF786462 MGB786455:MGB786462 MPX786455:MPX786462 MZT786455:MZT786462 NJP786455:NJP786462 NTL786455:NTL786462 ODH786455:ODH786462 OND786455:OND786462 OWZ786455:OWZ786462 PGV786455:PGV786462 PQR786455:PQR786462 QAN786455:QAN786462 QKJ786455:QKJ786462 QUF786455:QUF786462 REB786455:REB786462 RNX786455:RNX786462 RXT786455:RXT786462 SHP786455:SHP786462 SRL786455:SRL786462 TBH786455:TBH786462 TLD786455:TLD786462 TUZ786455:TUZ786462 UEV786455:UEV786462 UOR786455:UOR786462 UYN786455:UYN786462 VIJ786455:VIJ786462 VSF786455:VSF786462 WCB786455:WCB786462 WLX786455:WLX786462 WVT786455:WVT786462 L851991:L851998 JH851991:JH851998 TD851991:TD851998 ACZ851991:ACZ851998 AMV851991:AMV851998 AWR851991:AWR851998 BGN851991:BGN851998 BQJ851991:BQJ851998 CAF851991:CAF851998 CKB851991:CKB851998 CTX851991:CTX851998 DDT851991:DDT851998 DNP851991:DNP851998 DXL851991:DXL851998 EHH851991:EHH851998 ERD851991:ERD851998 FAZ851991:FAZ851998 FKV851991:FKV851998 FUR851991:FUR851998 GEN851991:GEN851998 GOJ851991:GOJ851998 GYF851991:GYF851998 HIB851991:HIB851998 HRX851991:HRX851998 IBT851991:IBT851998 ILP851991:ILP851998 IVL851991:IVL851998 JFH851991:JFH851998 JPD851991:JPD851998 JYZ851991:JYZ851998 KIV851991:KIV851998 KSR851991:KSR851998 LCN851991:LCN851998 LMJ851991:LMJ851998 LWF851991:LWF851998 MGB851991:MGB851998 MPX851991:MPX851998 MZT851991:MZT851998 NJP851991:NJP851998 NTL851991:NTL851998 ODH851991:ODH851998 OND851991:OND851998 OWZ851991:OWZ851998 PGV851991:PGV851998 PQR851991:PQR851998 QAN851991:QAN851998 QKJ851991:QKJ851998 QUF851991:QUF851998 REB851991:REB851998 RNX851991:RNX851998 RXT851991:RXT851998 SHP851991:SHP851998 SRL851991:SRL851998 TBH851991:TBH851998 TLD851991:TLD851998 TUZ851991:TUZ851998 UEV851991:UEV851998 UOR851991:UOR851998 UYN851991:UYN851998 VIJ851991:VIJ851998 VSF851991:VSF851998 WCB851991:WCB851998 WLX851991:WLX851998 WVT851991:WVT851998 L917527:L917534 JH917527:JH917534 TD917527:TD917534 ACZ917527:ACZ917534 AMV917527:AMV917534 AWR917527:AWR917534 BGN917527:BGN917534 BQJ917527:BQJ917534 CAF917527:CAF917534 CKB917527:CKB917534 CTX917527:CTX917534 DDT917527:DDT917534 DNP917527:DNP917534 DXL917527:DXL917534 EHH917527:EHH917534 ERD917527:ERD917534 FAZ917527:FAZ917534 FKV917527:FKV917534 FUR917527:FUR917534 GEN917527:GEN917534 GOJ917527:GOJ917534 GYF917527:GYF917534 HIB917527:HIB917534 HRX917527:HRX917534 IBT917527:IBT917534 ILP917527:ILP917534 IVL917527:IVL917534 JFH917527:JFH917534 JPD917527:JPD917534 JYZ917527:JYZ917534 KIV917527:KIV917534 KSR917527:KSR917534 LCN917527:LCN917534 LMJ917527:LMJ917534 LWF917527:LWF917534 MGB917527:MGB917534 MPX917527:MPX917534 MZT917527:MZT917534 NJP917527:NJP917534 NTL917527:NTL917534 ODH917527:ODH917534 OND917527:OND917534 OWZ917527:OWZ917534 PGV917527:PGV917534 PQR917527:PQR917534 QAN917527:QAN917534 QKJ917527:QKJ917534 QUF917527:QUF917534 REB917527:REB917534 RNX917527:RNX917534 RXT917527:RXT917534 SHP917527:SHP917534 SRL917527:SRL917534 TBH917527:TBH917534 TLD917527:TLD917534 TUZ917527:TUZ917534 UEV917527:UEV917534 UOR917527:UOR917534 UYN917527:UYN917534 VIJ917527:VIJ917534 VSF917527:VSF917534 WCB917527:WCB917534 WLX917527:WLX917534 WVT917527:WVT917534 L983063:L983070 JH983063:JH983070 TD983063:TD983070 ACZ983063:ACZ983070 AMV983063:AMV983070 AWR983063:AWR983070 BGN983063:BGN983070 BQJ983063:BQJ983070 CAF983063:CAF983070 CKB983063:CKB983070 CTX983063:CTX983070 DDT983063:DDT983070 DNP983063:DNP983070 DXL983063:DXL983070 EHH983063:EHH983070 ERD983063:ERD983070 FAZ983063:FAZ983070 FKV983063:FKV983070 FUR983063:FUR983070 GEN983063:GEN983070 GOJ983063:GOJ983070 GYF983063:GYF983070 HIB983063:HIB983070 HRX983063:HRX983070 IBT983063:IBT983070 ILP983063:ILP983070 IVL983063:IVL983070 JFH983063:JFH983070 JPD983063:JPD983070 JYZ983063:JYZ983070 KIV983063:KIV983070 KSR983063:KSR983070 LCN983063:LCN983070 LMJ983063:LMJ983070 LWF983063:LWF983070 MGB983063:MGB983070 MPX983063:MPX983070 MZT983063:MZT983070 NJP983063:NJP983070 NTL983063:NTL983070 ODH983063:ODH983070 OND983063:OND983070 OWZ983063:OWZ983070 PGV983063:PGV983070 PQR983063:PQR983070 QAN983063:QAN983070 QKJ983063:QKJ983070 QUF983063:QUF983070 REB983063:REB983070 RNX983063:RNX983070 RXT983063:RXT983070 SHP983063:SHP983070 SRL983063:SRL983070 TBH983063:TBH983070 TLD983063:TLD983070 TUZ983063:TUZ983070 UEV983063:UEV983070 UOR983063:UOR983070 UYN983063:UYN983070 VIJ983063:VIJ983070 VSF983063:VSF983070 WCB983063:WCB983070 WLX983063:WLX983070 WVT66" xr:uid="{9EC1C07C-E488-49AF-B0EB-64BCD9EE909C}">
      <formula1>$H$135:$H$140</formula1>
    </dataValidation>
    <dataValidation type="list" allowBlank="1" showInputMessage="1" showErrorMessage="1" sqref="WVS983063:WVS983070 K66:K78 JG66 TC66 ACY66 AMU66 AWQ66 BGM66 BQI66 CAE66 CKA66 CTW66 DDS66 DNO66 DXK66 EHG66 ERC66 FAY66 FKU66 FUQ66 GEM66 GOI66 GYE66 HIA66 HRW66 IBS66 ILO66 IVK66 JFG66 JPC66 JYY66 KIU66 KSQ66 LCM66 LMI66 LWE66 MGA66 MPW66 MZS66 NJO66 NTK66 ODG66 ONC66 OWY66 PGU66 PQQ66 QAM66 QKI66 QUE66 REA66 RNW66 RXS66 SHO66 SRK66 TBG66 TLC66 TUY66 UEU66 UOQ66 UYM66 VII66 VSE66 WCA66 WLW66 K65573:K65611 JG65573:JG65611 TC65573:TC65611 ACY65573:ACY65611 AMU65573:AMU65611 AWQ65573:AWQ65611 BGM65573:BGM65611 BQI65573:BQI65611 CAE65573:CAE65611 CKA65573:CKA65611 CTW65573:CTW65611 DDS65573:DDS65611 DNO65573:DNO65611 DXK65573:DXK65611 EHG65573:EHG65611 ERC65573:ERC65611 FAY65573:FAY65611 FKU65573:FKU65611 FUQ65573:FUQ65611 GEM65573:GEM65611 GOI65573:GOI65611 GYE65573:GYE65611 HIA65573:HIA65611 HRW65573:HRW65611 IBS65573:IBS65611 ILO65573:ILO65611 IVK65573:IVK65611 JFG65573:JFG65611 JPC65573:JPC65611 JYY65573:JYY65611 KIU65573:KIU65611 KSQ65573:KSQ65611 LCM65573:LCM65611 LMI65573:LMI65611 LWE65573:LWE65611 MGA65573:MGA65611 MPW65573:MPW65611 MZS65573:MZS65611 NJO65573:NJO65611 NTK65573:NTK65611 ODG65573:ODG65611 ONC65573:ONC65611 OWY65573:OWY65611 PGU65573:PGU65611 PQQ65573:PQQ65611 QAM65573:QAM65611 QKI65573:QKI65611 QUE65573:QUE65611 REA65573:REA65611 RNW65573:RNW65611 RXS65573:RXS65611 SHO65573:SHO65611 SRK65573:SRK65611 TBG65573:TBG65611 TLC65573:TLC65611 TUY65573:TUY65611 UEU65573:UEU65611 UOQ65573:UOQ65611 UYM65573:UYM65611 VII65573:VII65611 VSE65573:VSE65611 WCA65573:WCA65611 WLW65573:WLW65611 WVS65573:WVS65611 K131109:K131147 JG131109:JG131147 TC131109:TC131147 ACY131109:ACY131147 AMU131109:AMU131147 AWQ131109:AWQ131147 BGM131109:BGM131147 BQI131109:BQI131147 CAE131109:CAE131147 CKA131109:CKA131147 CTW131109:CTW131147 DDS131109:DDS131147 DNO131109:DNO131147 DXK131109:DXK131147 EHG131109:EHG131147 ERC131109:ERC131147 FAY131109:FAY131147 FKU131109:FKU131147 FUQ131109:FUQ131147 GEM131109:GEM131147 GOI131109:GOI131147 GYE131109:GYE131147 HIA131109:HIA131147 HRW131109:HRW131147 IBS131109:IBS131147 ILO131109:ILO131147 IVK131109:IVK131147 JFG131109:JFG131147 JPC131109:JPC131147 JYY131109:JYY131147 KIU131109:KIU131147 KSQ131109:KSQ131147 LCM131109:LCM131147 LMI131109:LMI131147 LWE131109:LWE131147 MGA131109:MGA131147 MPW131109:MPW131147 MZS131109:MZS131147 NJO131109:NJO131147 NTK131109:NTK131147 ODG131109:ODG131147 ONC131109:ONC131147 OWY131109:OWY131147 PGU131109:PGU131147 PQQ131109:PQQ131147 QAM131109:QAM131147 QKI131109:QKI131147 QUE131109:QUE131147 REA131109:REA131147 RNW131109:RNW131147 RXS131109:RXS131147 SHO131109:SHO131147 SRK131109:SRK131147 TBG131109:TBG131147 TLC131109:TLC131147 TUY131109:TUY131147 UEU131109:UEU131147 UOQ131109:UOQ131147 UYM131109:UYM131147 VII131109:VII131147 VSE131109:VSE131147 WCA131109:WCA131147 WLW131109:WLW131147 WVS131109:WVS131147 K196645:K196683 JG196645:JG196683 TC196645:TC196683 ACY196645:ACY196683 AMU196645:AMU196683 AWQ196645:AWQ196683 BGM196645:BGM196683 BQI196645:BQI196683 CAE196645:CAE196683 CKA196645:CKA196683 CTW196645:CTW196683 DDS196645:DDS196683 DNO196645:DNO196683 DXK196645:DXK196683 EHG196645:EHG196683 ERC196645:ERC196683 FAY196645:FAY196683 FKU196645:FKU196683 FUQ196645:FUQ196683 GEM196645:GEM196683 GOI196645:GOI196683 GYE196645:GYE196683 HIA196645:HIA196683 HRW196645:HRW196683 IBS196645:IBS196683 ILO196645:ILO196683 IVK196645:IVK196683 JFG196645:JFG196683 JPC196645:JPC196683 JYY196645:JYY196683 KIU196645:KIU196683 KSQ196645:KSQ196683 LCM196645:LCM196683 LMI196645:LMI196683 LWE196645:LWE196683 MGA196645:MGA196683 MPW196645:MPW196683 MZS196645:MZS196683 NJO196645:NJO196683 NTK196645:NTK196683 ODG196645:ODG196683 ONC196645:ONC196683 OWY196645:OWY196683 PGU196645:PGU196683 PQQ196645:PQQ196683 QAM196645:QAM196683 QKI196645:QKI196683 QUE196645:QUE196683 REA196645:REA196683 RNW196645:RNW196683 RXS196645:RXS196683 SHO196645:SHO196683 SRK196645:SRK196683 TBG196645:TBG196683 TLC196645:TLC196683 TUY196645:TUY196683 UEU196645:UEU196683 UOQ196645:UOQ196683 UYM196645:UYM196683 VII196645:VII196683 VSE196645:VSE196683 WCA196645:WCA196683 WLW196645:WLW196683 WVS196645:WVS196683 K262181:K262219 JG262181:JG262219 TC262181:TC262219 ACY262181:ACY262219 AMU262181:AMU262219 AWQ262181:AWQ262219 BGM262181:BGM262219 BQI262181:BQI262219 CAE262181:CAE262219 CKA262181:CKA262219 CTW262181:CTW262219 DDS262181:DDS262219 DNO262181:DNO262219 DXK262181:DXK262219 EHG262181:EHG262219 ERC262181:ERC262219 FAY262181:FAY262219 FKU262181:FKU262219 FUQ262181:FUQ262219 GEM262181:GEM262219 GOI262181:GOI262219 GYE262181:GYE262219 HIA262181:HIA262219 HRW262181:HRW262219 IBS262181:IBS262219 ILO262181:ILO262219 IVK262181:IVK262219 JFG262181:JFG262219 JPC262181:JPC262219 JYY262181:JYY262219 KIU262181:KIU262219 KSQ262181:KSQ262219 LCM262181:LCM262219 LMI262181:LMI262219 LWE262181:LWE262219 MGA262181:MGA262219 MPW262181:MPW262219 MZS262181:MZS262219 NJO262181:NJO262219 NTK262181:NTK262219 ODG262181:ODG262219 ONC262181:ONC262219 OWY262181:OWY262219 PGU262181:PGU262219 PQQ262181:PQQ262219 QAM262181:QAM262219 QKI262181:QKI262219 QUE262181:QUE262219 REA262181:REA262219 RNW262181:RNW262219 RXS262181:RXS262219 SHO262181:SHO262219 SRK262181:SRK262219 TBG262181:TBG262219 TLC262181:TLC262219 TUY262181:TUY262219 UEU262181:UEU262219 UOQ262181:UOQ262219 UYM262181:UYM262219 VII262181:VII262219 VSE262181:VSE262219 WCA262181:WCA262219 WLW262181:WLW262219 WVS262181:WVS262219 K327717:K327755 JG327717:JG327755 TC327717:TC327755 ACY327717:ACY327755 AMU327717:AMU327755 AWQ327717:AWQ327755 BGM327717:BGM327755 BQI327717:BQI327755 CAE327717:CAE327755 CKA327717:CKA327755 CTW327717:CTW327755 DDS327717:DDS327755 DNO327717:DNO327755 DXK327717:DXK327755 EHG327717:EHG327755 ERC327717:ERC327755 FAY327717:FAY327755 FKU327717:FKU327755 FUQ327717:FUQ327755 GEM327717:GEM327755 GOI327717:GOI327755 GYE327717:GYE327755 HIA327717:HIA327755 HRW327717:HRW327755 IBS327717:IBS327755 ILO327717:ILO327755 IVK327717:IVK327755 JFG327717:JFG327755 JPC327717:JPC327755 JYY327717:JYY327755 KIU327717:KIU327755 KSQ327717:KSQ327755 LCM327717:LCM327755 LMI327717:LMI327755 LWE327717:LWE327755 MGA327717:MGA327755 MPW327717:MPW327755 MZS327717:MZS327755 NJO327717:NJO327755 NTK327717:NTK327755 ODG327717:ODG327755 ONC327717:ONC327755 OWY327717:OWY327755 PGU327717:PGU327755 PQQ327717:PQQ327755 QAM327717:QAM327755 QKI327717:QKI327755 QUE327717:QUE327755 REA327717:REA327755 RNW327717:RNW327755 RXS327717:RXS327755 SHO327717:SHO327755 SRK327717:SRK327755 TBG327717:TBG327755 TLC327717:TLC327755 TUY327717:TUY327755 UEU327717:UEU327755 UOQ327717:UOQ327755 UYM327717:UYM327755 VII327717:VII327755 VSE327717:VSE327755 WCA327717:WCA327755 WLW327717:WLW327755 WVS327717:WVS327755 K393253:K393291 JG393253:JG393291 TC393253:TC393291 ACY393253:ACY393291 AMU393253:AMU393291 AWQ393253:AWQ393291 BGM393253:BGM393291 BQI393253:BQI393291 CAE393253:CAE393291 CKA393253:CKA393291 CTW393253:CTW393291 DDS393253:DDS393291 DNO393253:DNO393291 DXK393253:DXK393291 EHG393253:EHG393291 ERC393253:ERC393291 FAY393253:FAY393291 FKU393253:FKU393291 FUQ393253:FUQ393291 GEM393253:GEM393291 GOI393253:GOI393291 GYE393253:GYE393291 HIA393253:HIA393291 HRW393253:HRW393291 IBS393253:IBS393291 ILO393253:ILO393291 IVK393253:IVK393291 JFG393253:JFG393291 JPC393253:JPC393291 JYY393253:JYY393291 KIU393253:KIU393291 KSQ393253:KSQ393291 LCM393253:LCM393291 LMI393253:LMI393291 LWE393253:LWE393291 MGA393253:MGA393291 MPW393253:MPW393291 MZS393253:MZS393291 NJO393253:NJO393291 NTK393253:NTK393291 ODG393253:ODG393291 ONC393253:ONC393291 OWY393253:OWY393291 PGU393253:PGU393291 PQQ393253:PQQ393291 QAM393253:QAM393291 QKI393253:QKI393291 QUE393253:QUE393291 REA393253:REA393291 RNW393253:RNW393291 RXS393253:RXS393291 SHO393253:SHO393291 SRK393253:SRK393291 TBG393253:TBG393291 TLC393253:TLC393291 TUY393253:TUY393291 UEU393253:UEU393291 UOQ393253:UOQ393291 UYM393253:UYM393291 VII393253:VII393291 VSE393253:VSE393291 WCA393253:WCA393291 WLW393253:WLW393291 WVS393253:WVS393291 K458789:K458827 JG458789:JG458827 TC458789:TC458827 ACY458789:ACY458827 AMU458789:AMU458827 AWQ458789:AWQ458827 BGM458789:BGM458827 BQI458789:BQI458827 CAE458789:CAE458827 CKA458789:CKA458827 CTW458789:CTW458827 DDS458789:DDS458827 DNO458789:DNO458827 DXK458789:DXK458827 EHG458789:EHG458827 ERC458789:ERC458827 FAY458789:FAY458827 FKU458789:FKU458827 FUQ458789:FUQ458827 GEM458789:GEM458827 GOI458789:GOI458827 GYE458789:GYE458827 HIA458789:HIA458827 HRW458789:HRW458827 IBS458789:IBS458827 ILO458789:ILO458827 IVK458789:IVK458827 JFG458789:JFG458827 JPC458789:JPC458827 JYY458789:JYY458827 KIU458789:KIU458827 KSQ458789:KSQ458827 LCM458789:LCM458827 LMI458789:LMI458827 LWE458789:LWE458827 MGA458789:MGA458827 MPW458789:MPW458827 MZS458789:MZS458827 NJO458789:NJO458827 NTK458789:NTK458827 ODG458789:ODG458827 ONC458789:ONC458827 OWY458789:OWY458827 PGU458789:PGU458827 PQQ458789:PQQ458827 QAM458789:QAM458827 QKI458789:QKI458827 QUE458789:QUE458827 REA458789:REA458827 RNW458789:RNW458827 RXS458789:RXS458827 SHO458789:SHO458827 SRK458789:SRK458827 TBG458789:TBG458827 TLC458789:TLC458827 TUY458789:TUY458827 UEU458789:UEU458827 UOQ458789:UOQ458827 UYM458789:UYM458827 VII458789:VII458827 VSE458789:VSE458827 WCA458789:WCA458827 WLW458789:WLW458827 WVS458789:WVS458827 K524325:K524363 JG524325:JG524363 TC524325:TC524363 ACY524325:ACY524363 AMU524325:AMU524363 AWQ524325:AWQ524363 BGM524325:BGM524363 BQI524325:BQI524363 CAE524325:CAE524363 CKA524325:CKA524363 CTW524325:CTW524363 DDS524325:DDS524363 DNO524325:DNO524363 DXK524325:DXK524363 EHG524325:EHG524363 ERC524325:ERC524363 FAY524325:FAY524363 FKU524325:FKU524363 FUQ524325:FUQ524363 GEM524325:GEM524363 GOI524325:GOI524363 GYE524325:GYE524363 HIA524325:HIA524363 HRW524325:HRW524363 IBS524325:IBS524363 ILO524325:ILO524363 IVK524325:IVK524363 JFG524325:JFG524363 JPC524325:JPC524363 JYY524325:JYY524363 KIU524325:KIU524363 KSQ524325:KSQ524363 LCM524325:LCM524363 LMI524325:LMI524363 LWE524325:LWE524363 MGA524325:MGA524363 MPW524325:MPW524363 MZS524325:MZS524363 NJO524325:NJO524363 NTK524325:NTK524363 ODG524325:ODG524363 ONC524325:ONC524363 OWY524325:OWY524363 PGU524325:PGU524363 PQQ524325:PQQ524363 QAM524325:QAM524363 QKI524325:QKI524363 QUE524325:QUE524363 REA524325:REA524363 RNW524325:RNW524363 RXS524325:RXS524363 SHO524325:SHO524363 SRK524325:SRK524363 TBG524325:TBG524363 TLC524325:TLC524363 TUY524325:TUY524363 UEU524325:UEU524363 UOQ524325:UOQ524363 UYM524325:UYM524363 VII524325:VII524363 VSE524325:VSE524363 WCA524325:WCA524363 WLW524325:WLW524363 WVS524325:WVS524363 K589861:K589899 JG589861:JG589899 TC589861:TC589899 ACY589861:ACY589899 AMU589861:AMU589899 AWQ589861:AWQ589899 BGM589861:BGM589899 BQI589861:BQI589899 CAE589861:CAE589899 CKA589861:CKA589899 CTW589861:CTW589899 DDS589861:DDS589899 DNO589861:DNO589899 DXK589861:DXK589899 EHG589861:EHG589899 ERC589861:ERC589899 FAY589861:FAY589899 FKU589861:FKU589899 FUQ589861:FUQ589899 GEM589861:GEM589899 GOI589861:GOI589899 GYE589861:GYE589899 HIA589861:HIA589899 HRW589861:HRW589899 IBS589861:IBS589899 ILO589861:ILO589899 IVK589861:IVK589899 JFG589861:JFG589899 JPC589861:JPC589899 JYY589861:JYY589899 KIU589861:KIU589899 KSQ589861:KSQ589899 LCM589861:LCM589899 LMI589861:LMI589899 LWE589861:LWE589899 MGA589861:MGA589899 MPW589861:MPW589899 MZS589861:MZS589899 NJO589861:NJO589899 NTK589861:NTK589899 ODG589861:ODG589899 ONC589861:ONC589899 OWY589861:OWY589899 PGU589861:PGU589899 PQQ589861:PQQ589899 QAM589861:QAM589899 QKI589861:QKI589899 QUE589861:QUE589899 REA589861:REA589899 RNW589861:RNW589899 RXS589861:RXS589899 SHO589861:SHO589899 SRK589861:SRK589899 TBG589861:TBG589899 TLC589861:TLC589899 TUY589861:TUY589899 UEU589861:UEU589899 UOQ589861:UOQ589899 UYM589861:UYM589899 VII589861:VII589899 VSE589861:VSE589899 WCA589861:WCA589899 WLW589861:WLW589899 WVS589861:WVS589899 K655397:K655435 JG655397:JG655435 TC655397:TC655435 ACY655397:ACY655435 AMU655397:AMU655435 AWQ655397:AWQ655435 BGM655397:BGM655435 BQI655397:BQI655435 CAE655397:CAE655435 CKA655397:CKA655435 CTW655397:CTW655435 DDS655397:DDS655435 DNO655397:DNO655435 DXK655397:DXK655435 EHG655397:EHG655435 ERC655397:ERC655435 FAY655397:FAY655435 FKU655397:FKU655435 FUQ655397:FUQ655435 GEM655397:GEM655435 GOI655397:GOI655435 GYE655397:GYE655435 HIA655397:HIA655435 HRW655397:HRW655435 IBS655397:IBS655435 ILO655397:ILO655435 IVK655397:IVK655435 JFG655397:JFG655435 JPC655397:JPC655435 JYY655397:JYY655435 KIU655397:KIU655435 KSQ655397:KSQ655435 LCM655397:LCM655435 LMI655397:LMI655435 LWE655397:LWE655435 MGA655397:MGA655435 MPW655397:MPW655435 MZS655397:MZS655435 NJO655397:NJO655435 NTK655397:NTK655435 ODG655397:ODG655435 ONC655397:ONC655435 OWY655397:OWY655435 PGU655397:PGU655435 PQQ655397:PQQ655435 QAM655397:QAM655435 QKI655397:QKI655435 QUE655397:QUE655435 REA655397:REA655435 RNW655397:RNW655435 RXS655397:RXS655435 SHO655397:SHO655435 SRK655397:SRK655435 TBG655397:TBG655435 TLC655397:TLC655435 TUY655397:TUY655435 UEU655397:UEU655435 UOQ655397:UOQ655435 UYM655397:UYM655435 VII655397:VII655435 VSE655397:VSE655435 WCA655397:WCA655435 WLW655397:WLW655435 WVS655397:WVS655435 K720933:K720971 JG720933:JG720971 TC720933:TC720971 ACY720933:ACY720971 AMU720933:AMU720971 AWQ720933:AWQ720971 BGM720933:BGM720971 BQI720933:BQI720971 CAE720933:CAE720971 CKA720933:CKA720971 CTW720933:CTW720971 DDS720933:DDS720971 DNO720933:DNO720971 DXK720933:DXK720971 EHG720933:EHG720971 ERC720933:ERC720971 FAY720933:FAY720971 FKU720933:FKU720971 FUQ720933:FUQ720971 GEM720933:GEM720971 GOI720933:GOI720971 GYE720933:GYE720971 HIA720933:HIA720971 HRW720933:HRW720971 IBS720933:IBS720971 ILO720933:ILO720971 IVK720933:IVK720971 JFG720933:JFG720971 JPC720933:JPC720971 JYY720933:JYY720971 KIU720933:KIU720971 KSQ720933:KSQ720971 LCM720933:LCM720971 LMI720933:LMI720971 LWE720933:LWE720971 MGA720933:MGA720971 MPW720933:MPW720971 MZS720933:MZS720971 NJO720933:NJO720971 NTK720933:NTK720971 ODG720933:ODG720971 ONC720933:ONC720971 OWY720933:OWY720971 PGU720933:PGU720971 PQQ720933:PQQ720971 QAM720933:QAM720971 QKI720933:QKI720971 QUE720933:QUE720971 REA720933:REA720971 RNW720933:RNW720971 RXS720933:RXS720971 SHO720933:SHO720971 SRK720933:SRK720971 TBG720933:TBG720971 TLC720933:TLC720971 TUY720933:TUY720971 UEU720933:UEU720971 UOQ720933:UOQ720971 UYM720933:UYM720971 VII720933:VII720971 VSE720933:VSE720971 WCA720933:WCA720971 WLW720933:WLW720971 WVS720933:WVS720971 K786469:K786507 JG786469:JG786507 TC786469:TC786507 ACY786469:ACY786507 AMU786469:AMU786507 AWQ786469:AWQ786507 BGM786469:BGM786507 BQI786469:BQI786507 CAE786469:CAE786507 CKA786469:CKA786507 CTW786469:CTW786507 DDS786469:DDS786507 DNO786469:DNO786507 DXK786469:DXK786507 EHG786469:EHG786507 ERC786469:ERC786507 FAY786469:FAY786507 FKU786469:FKU786507 FUQ786469:FUQ786507 GEM786469:GEM786507 GOI786469:GOI786507 GYE786469:GYE786507 HIA786469:HIA786507 HRW786469:HRW786507 IBS786469:IBS786507 ILO786469:ILO786507 IVK786469:IVK786507 JFG786469:JFG786507 JPC786469:JPC786507 JYY786469:JYY786507 KIU786469:KIU786507 KSQ786469:KSQ786507 LCM786469:LCM786507 LMI786469:LMI786507 LWE786469:LWE786507 MGA786469:MGA786507 MPW786469:MPW786507 MZS786469:MZS786507 NJO786469:NJO786507 NTK786469:NTK786507 ODG786469:ODG786507 ONC786469:ONC786507 OWY786469:OWY786507 PGU786469:PGU786507 PQQ786469:PQQ786507 QAM786469:QAM786507 QKI786469:QKI786507 QUE786469:QUE786507 REA786469:REA786507 RNW786469:RNW786507 RXS786469:RXS786507 SHO786469:SHO786507 SRK786469:SRK786507 TBG786469:TBG786507 TLC786469:TLC786507 TUY786469:TUY786507 UEU786469:UEU786507 UOQ786469:UOQ786507 UYM786469:UYM786507 VII786469:VII786507 VSE786469:VSE786507 WCA786469:WCA786507 WLW786469:WLW786507 WVS786469:WVS786507 K852005:K852043 JG852005:JG852043 TC852005:TC852043 ACY852005:ACY852043 AMU852005:AMU852043 AWQ852005:AWQ852043 BGM852005:BGM852043 BQI852005:BQI852043 CAE852005:CAE852043 CKA852005:CKA852043 CTW852005:CTW852043 DDS852005:DDS852043 DNO852005:DNO852043 DXK852005:DXK852043 EHG852005:EHG852043 ERC852005:ERC852043 FAY852005:FAY852043 FKU852005:FKU852043 FUQ852005:FUQ852043 GEM852005:GEM852043 GOI852005:GOI852043 GYE852005:GYE852043 HIA852005:HIA852043 HRW852005:HRW852043 IBS852005:IBS852043 ILO852005:ILO852043 IVK852005:IVK852043 JFG852005:JFG852043 JPC852005:JPC852043 JYY852005:JYY852043 KIU852005:KIU852043 KSQ852005:KSQ852043 LCM852005:LCM852043 LMI852005:LMI852043 LWE852005:LWE852043 MGA852005:MGA852043 MPW852005:MPW852043 MZS852005:MZS852043 NJO852005:NJO852043 NTK852005:NTK852043 ODG852005:ODG852043 ONC852005:ONC852043 OWY852005:OWY852043 PGU852005:PGU852043 PQQ852005:PQQ852043 QAM852005:QAM852043 QKI852005:QKI852043 QUE852005:QUE852043 REA852005:REA852043 RNW852005:RNW852043 RXS852005:RXS852043 SHO852005:SHO852043 SRK852005:SRK852043 TBG852005:TBG852043 TLC852005:TLC852043 TUY852005:TUY852043 UEU852005:UEU852043 UOQ852005:UOQ852043 UYM852005:UYM852043 VII852005:VII852043 VSE852005:VSE852043 WCA852005:WCA852043 WLW852005:WLW852043 WVS852005:WVS852043 K917541:K917579 JG917541:JG917579 TC917541:TC917579 ACY917541:ACY917579 AMU917541:AMU917579 AWQ917541:AWQ917579 BGM917541:BGM917579 BQI917541:BQI917579 CAE917541:CAE917579 CKA917541:CKA917579 CTW917541:CTW917579 DDS917541:DDS917579 DNO917541:DNO917579 DXK917541:DXK917579 EHG917541:EHG917579 ERC917541:ERC917579 FAY917541:FAY917579 FKU917541:FKU917579 FUQ917541:FUQ917579 GEM917541:GEM917579 GOI917541:GOI917579 GYE917541:GYE917579 HIA917541:HIA917579 HRW917541:HRW917579 IBS917541:IBS917579 ILO917541:ILO917579 IVK917541:IVK917579 JFG917541:JFG917579 JPC917541:JPC917579 JYY917541:JYY917579 KIU917541:KIU917579 KSQ917541:KSQ917579 LCM917541:LCM917579 LMI917541:LMI917579 LWE917541:LWE917579 MGA917541:MGA917579 MPW917541:MPW917579 MZS917541:MZS917579 NJO917541:NJO917579 NTK917541:NTK917579 ODG917541:ODG917579 ONC917541:ONC917579 OWY917541:OWY917579 PGU917541:PGU917579 PQQ917541:PQQ917579 QAM917541:QAM917579 QKI917541:QKI917579 QUE917541:QUE917579 REA917541:REA917579 RNW917541:RNW917579 RXS917541:RXS917579 SHO917541:SHO917579 SRK917541:SRK917579 TBG917541:TBG917579 TLC917541:TLC917579 TUY917541:TUY917579 UEU917541:UEU917579 UOQ917541:UOQ917579 UYM917541:UYM917579 VII917541:VII917579 VSE917541:VSE917579 WCA917541:WCA917579 WLW917541:WLW917579 WVS917541:WVS917579 K983077:K983115 JG983077:JG983115 TC983077:TC983115 ACY983077:ACY983115 AMU983077:AMU983115 AWQ983077:AWQ983115 BGM983077:BGM983115 BQI983077:BQI983115 CAE983077:CAE983115 CKA983077:CKA983115 CTW983077:CTW983115 DDS983077:DDS983115 DNO983077:DNO983115 DXK983077:DXK983115 EHG983077:EHG983115 ERC983077:ERC983115 FAY983077:FAY983115 FKU983077:FKU983115 FUQ983077:FUQ983115 GEM983077:GEM983115 GOI983077:GOI983115 GYE983077:GYE983115 HIA983077:HIA983115 HRW983077:HRW983115 IBS983077:IBS983115 ILO983077:ILO983115 IVK983077:IVK983115 JFG983077:JFG983115 JPC983077:JPC983115 JYY983077:JYY983115 KIU983077:KIU983115 KSQ983077:KSQ983115 LCM983077:LCM983115 LMI983077:LMI983115 LWE983077:LWE983115 MGA983077:MGA983115 MPW983077:MPW983115 MZS983077:MZS983115 NJO983077:NJO983115 NTK983077:NTK983115 ODG983077:ODG983115 ONC983077:ONC983115 OWY983077:OWY983115 PGU983077:PGU983115 PQQ983077:PQQ983115 QAM983077:QAM983115 QKI983077:QKI983115 QUE983077:QUE983115 REA983077:REA983115 RNW983077:RNW983115 RXS983077:RXS983115 SHO983077:SHO983115 SRK983077:SRK983115 TBG983077:TBG983115 TLC983077:TLC983115 TUY983077:TUY983115 UEU983077:UEU983115 UOQ983077:UOQ983115 UYM983077:UYM983115 VII983077:VII983115 VSE983077:VSE983115 WCA983077:WCA983115 WLW983077:WLW983115 WVS983077:WVS983115 K58:K60 JG58:JG59 TC58:TC59 ACY58:ACY59 AMU58:AMU59 AWQ58:AWQ59 BGM58:BGM59 BQI58:BQI59 CAE58:CAE59 CKA58:CKA59 CTW58:CTW59 DDS58:DDS59 DNO58:DNO59 DXK58:DXK59 EHG58:EHG59 ERC58:ERC59 FAY58:FAY59 FKU58:FKU59 FUQ58:FUQ59 GEM58:GEM59 GOI58:GOI59 GYE58:GYE59 HIA58:HIA59 HRW58:HRW59 IBS58:IBS59 ILO58:ILO59 IVK58:IVK59 JFG58:JFG59 JPC58:JPC59 JYY58:JYY59 KIU58:KIU59 KSQ58:KSQ59 LCM58:LCM59 LMI58:LMI59 LWE58:LWE59 MGA58:MGA59 MPW58:MPW59 MZS58:MZS59 NJO58:NJO59 NTK58:NTK59 ODG58:ODG59 ONC58:ONC59 OWY58:OWY59 PGU58:PGU59 PQQ58:PQQ59 QAM58:QAM59 QKI58:QKI59 QUE58:QUE59 REA58:REA59 RNW58:RNW59 RXS58:RXS59 SHO58:SHO59 SRK58:SRK59 TBG58:TBG59 TLC58:TLC59 TUY58:TUY59 UEU58:UEU59 UOQ58:UOQ59 UYM58:UYM59 VII58:VII59 VSE58:VSE59 WCA58:WCA59 WLW58:WLW59 WVS58:WVS59 K65559:K65566 JG65559:JG65566 TC65559:TC65566 ACY65559:ACY65566 AMU65559:AMU65566 AWQ65559:AWQ65566 BGM65559:BGM65566 BQI65559:BQI65566 CAE65559:CAE65566 CKA65559:CKA65566 CTW65559:CTW65566 DDS65559:DDS65566 DNO65559:DNO65566 DXK65559:DXK65566 EHG65559:EHG65566 ERC65559:ERC65566 FAY65559:FAY65566 FKU65559:FKU65566 FUQ65559:FUQ65566 GEM65559:GEM65566 GOI65559:GOI65566 GYE65559:GYE65566 HIA65559:HIA65566 HRW65559:HRW65566 IBS65559:IBS65566 ILO65559:ILO65566 IVK65559:IVK65566 JFG65559:JFG65566 JPC65559:JPC65566 JYY65559:JYY65566 KIU65559:KIU65566 KSQ65559:KSQ65566 LCM65559:LCM65566 LMI65559:LMI65566 LWE65559:LWE65566 MGA65559:MGA65566 MPW65559:MPW65566 MZS65559:MZS65566 NJO65559:NJO65566 NTK65559:NTK65566 ODG65559:ODG65566 ONC65559:ONC65566 OWY65559:OWY65566 PGU65559:PGU65566 PQQ65559:PQQ65566 QAM65559:QAM65566 QKI65559:QKI65566 QUE65559:QUE65566 REA65559:REA65566 RNW65559:RNW65566 RXS65559:RXS65566 SHO65559:SHO65566 SRK65559:SRK65566 TBG65559:TBG65566 TLC65559:TLC65566 TUY65559:TUY65566 UEU65559:UEU65566 UOQ65559:UOQ65566 UYM65559:UYM65566 VII65559:VII65566 VSE65559:VSE65566 WCA65559:WCA65566 WLW65559:WLW65566 WVS65559:WVS65566 K131095:K131102 JG131095:JG131102 TC131095:TC131102 ACY131095:ACY131102 AMU131095:AMU131102 AWQ131095:AWQ131102 BGM131095:BGM131102 BQI131095:BQI131102 CAE131095:CAE131102 CKA131095:CKA131102 CTW131095:CTW131102 DDS131095:DDS131102 DNO131095:DNO131102 DXK131095:DXK131102 EHG131095:EHG131102 ERC131095:ERC131102 FAY131095:FAY131102 FKU131095:FKU131102 FUQ131095:FUQ131102 GEM131095:GEM131102 GOI131095:GOI131102 GYE131095:GYE131102 HIA131095:HIA131102 HRW131095:HRW131102 IBS131095:IBS131102 ILO131095:ILO131102 IVK131095:IVK131102 JFG131095:JFG131102 JPC131095:JPC131102 JYY131095:JYY131102 KIU131095:KIU131102 KSQ131095:KSQ131102 LCM131095:LCM131102 LMI131095:LMI131102 LWE131095:LWE131102 MGA131095:MGA131102 MPW131095:MPW131102 MZS131095:MZS131102 NJO131095:NJO131102 NTK131095:NTK131102 ODG131095:ODG131102 ONC131095:ONC131102 OWY131095:OWY131102 PGU131095:PGU131102 PQQ131095:PQQ131102 QAM131095:QAM131102 QKI131095:QKI131102 QUE131095:QUE131102 REA131095:REA131102 RNW131095:RNW131102 RXS131095:RXS131102 SHO131095:SHO131102 SRK131095:SRK131102 TBG131095:TBG131102 TLC131095:TLC131102 TUY131095:TUY131102 UEU131095:UEU131102 UOQ131095:UOQ131102 UYM131095:UYM131102 VII131095:VII131102 VSE131095:VSE131102 WCA131095:WCA131102 WLW131095:WLW131102 WVS131095:WVS131102 K196631:K196638 JG196631:JG196638 TC196631:TC196638 ACY196631:ACY196638 AMU196631:AMU196638 AWQ196631:AWQ196638 BGM196631:BGM196638 BQI196631:BQI196638 CAE196631:CAE196638 CKA196631:CKA196638 CTW196631:CTW196638 DDS196631:DDS196638 DNO196631:DNO196638 DXK196631:DXK196638 EHG196631:EHG196638 ERC196631:ERC196638 FAY196631:FAY196638 FKU196631:FKU196638 FUQ196631:FUQ196638 GEM196631:GEM196638 GOI196631:GOI196638 GYE196631:GYE196638 HIA196631:HIA196638 HRW196631:HRW196638 IBS196631:IBS196638 ILO196631:ILO196638 IVK196631:IVK196638 JFG196631:JFG196638 JPC196631:JPC196638 JYY196631:JYY196638 KIU196631:KIU196638 KSQ196631:KSQ196638 LCM196631:LCM196638 LMI196631:LMI196638 LWE196631:LWE196638 MGA196631:MGA196638 MPW196631:MPW196638 MZS196631:MZS196638 NJO196631:NJO196638 NTK196631:NTK196638 ODG196631:ODG196638 ONC196631:ONC196638 OWY196631:OWY196638 PGU196631:PGU196638 PQQ196631:PQQ196638 QAM196631:QAM196638 QKI196631:QKI196638 QUE196631:QUE196638 REA196631:REA196638 RNW196631:RNW196638 RXS196631:RXS196638 SHO196631:SHO196638 SRK196631:SRK196638 TBG196631:TBG196638 TLC196631:TLC196638 TUY196631:TUY196638 UEU196631:UEU196638 UOQ196631:UOQ196638 UYM196631:UYM196638 VII196631:VII196638 VSE196631:VSE196638 WCA196631:WCA196638 WLW196631:WLW196638 WVS196631:WVS196638 K262167:K262174 JG262167:JG262174 TC262167:TC262174 ACY262167:ACY262174 AMU262167:AMU262174 AWQ262167:AWQ262174 BGM262167:BGM262174 BQI262167:BQI262174 CAE262167:CAE262174 CKA262167:CKA262174 CTW262167:CTW262174 DDS262167:DDS262174 DNO262167:DNO262174 DXK262167:DXK262174 EHG262167:EHG262174 ERC262167:ERC262174 FAY262167:FAY262174 FKU262167:FKU262174 FUQ262167:FUQ262174 GEM262167:GEM262174 GOI262167:GOI262174 GYE262167:GYE262174 HIA262167:HIA262174 HRW262167:HRW262174 IBS262167:IBS262174 ILO262167:ILO262174 IVK262167:IVK262174 JFG262167:JFG262174 JPC262167:JPC262174 JYY262167:JYY262174 KIU262167:KIU262174 KSQ262167:KSQ262174 LCM262167:LCM262174 LMI262167:LMI262174 LWE262167:LWE262174 MGA262167:MGA262174 MPW262167:MPW262174 MZS262167:MZS262174 NJO262167:NJO262174 NTK262167:NTK262174 ODG262167:ODG262174 ONC262167:ONC262174 OWY262167:OWY262174 PGU262167:PGU262174 PQQ262167:PQQ262174 QAM262167:QAM262174 QKI262167:QKI262174 QUE262167:QUE262174 REA262167:REA262174 RNW262167:RNW262174 RXS262167:RXS262174 SHO262167:SHO262174 SRK262167:SRK262174 TBG262167:TBG262174 TLC262167:TLC262174 TUY262167:TUY262174 UEU262167:UEU262174 UOQ262167:UOQ262174 UYM262167:UYM262174 VII262167:VII262174 VSE262167:VSE262174 WCA262167:WCA262174 WLW262167:WLW262174 WVS262167:WVS262174 K327703:K327710 JG327703:JG327710 TC327703:TC327710 ACY327703:ACY327710 AMU327703:AMU327710 AWQ327703:AWQ327710 BGM327703:BGM327710 BQI327703:BQI327710 CAE327703:CAE327710 CKA327703:CKA327710 CTW327703:CTW327710 DDS327703:DDS327710 DNO327703:DNO327710 DXK327703:DXK327710 EHG327703:EHG327710 ERC327703:ERC327710 FAY327703:FAY327710 FKU327703:FKU327710 FUQ327703:FUQ327710 GEM327703:GEM327710 GOI327703:GOI327710 GYE327703:GYE327710 HIA327703:HIA327710 HRW327703:HRW327710 IBS327703:IBS327710 ILO327703:ILO327710 IVK327703:IVK327710 JFG327703:JFG327710 JPC327703:JPC327710 JYY327703:JYY327710 KIU327703:KIU327710 KSQ327703:KSQ327710 LCM327703:LCM327710 LMI327703:LMI327710 LWE327703:LWE327710 MGA327703:MGA327710 MPW327703:MPW327710 MZS327703:MZS327710 NJO327703:NJO327710 NTK327703:NTK327710 ODG327703:ODG327710 ONC327703:ONC327710 OWY327703:OWY327710 PGU327703:PGU327710 PQQ327703:PQQ327710 QAM327703:QAM327710 QKI327703:QKI327710 QUE327703:QUE327710 REA327703:REA327710 RNW327703:RNW327710 RXS327703:RXS327710 SHO327703:SHO327710 SRK327703:SRK327710 TBG327703:TBG327710 TLC327703:TLC327710 TUY327703:TUY327710 UEU327703:UEU327710 UOQ327703:UOQ327710 UYM327703:UYM327710 VII327703:VII327710 VSE327703:VSE327710 WCA327703:WCA327710 WLW327703:WLW327710 WVS327703:WVS327710 K393239:K393246 JG393239:JG393246 TC393239:TC393246 ACY393239:ACY393246 AMU393239:AMU393246 AWQ393239:AWQ393246 BGM393239:BGM393246 BQI393239:BQI393246 CAE393239:CAE393246 CKA393239:CKA393246 CTW393239:CTW393246 DDS393239:DDS393246 DNO393239:DNO393246 DXK393239:DXK393246 EHG393239:EHG393246 ERC393239:ERC393246 FAY393239:FAY393246 FKU393239:FKU393246 FUQ393239:FUQ393246 GEM393239:GEM393246 GOI393239:GOI393246 GYE393239:GYE393246 HIA393239:HIA393246 HRW393239:HRW393246 IBS393239:IBS393246 ILO393239:ILO393246 IVK393239:IVK393246 JFG393239:JFG393246 JPC393239:JPC393246 JYY393239:JYY393246 KIU393239:KIU393246 KSQ393239:KSQ393246 LCM393239:LCM393246 LMI393239:LMI393246 LWE393239:LWE393246 MGA393239:MGA393246 MPW393239:MPW393246 MZS393239:MZS393246 NJO393239:NJO393246 NTK393239:NTK393246 ODG393239:ODG393246 ONC393239:ONC393246 OWY393239:OWY393246 PGU393239:PGU393246 PQQ393239:PQQ393246 QAM393239:QAM393246 QKI393239:QKI393246 QUE393239:QUE393246 REA393239:REA393246 RNW393239:RNW393246 RXS393239:RXS393246 SHO393239:SHO393246 SRK393239:SRK393246 TBG393239:TBG393246 TLC393239:TLC393246 TUY393239:TUY393246 UEU393239:UEU393246 UOQ393239:UOQ393246 UYM393239:UYM393246 VII393239:VII393246 VSE393239:VSE393246 WCA393239:WCA393246 WLW393239:WLW393246 WVS393239:WVS393246 K458775:K458782 JG458775:JG458782 TC458775:TC458782 ACY458775:ACY458782 AMU458775:AMU458782 AWQ458775:AWQ458782 BGM458775:BGM458782 BQI458775:BQI458782 CAE458775:CAE458782 CKA458775:CKA458782 CTW458775:CTW458782 DDS458775:DDS458782 DNO458775:DNO458782 DXK458775:DXK458782 EHG458775:EHG458782 ERC458775:ERC458782 FAY458775:FAY458782 FKU458775:FKU458782 FUQ458775:FUQ458782 GEM458775:GEM458782 GOI458775:GOI458782 GYE458775:GYE458782 HIA458775:HIA458782 HRW458775:HRW458782 IBS458775:IBS458782 ILO458775:ILO458782 IVK458775:IVK458782 JFG458775:JFG458782 JPC458775:JPC458782 JYY458775:JYY458782 KIU458775:KIU458782 KSQ458775:KSQ458782 LCM458775:LCM458782 LMI458775:LMI458782 LWE458775:LWE458782 MGA458775:MGA458782 MPW458775:MPW458782 MZS458775:MZS458782 NJO458775:NJO458782 NTK458775:NTK458782 ODG458775:ODG458782 ONC458775:ONC458782 OWY458775:OWY458782 PGU458775:PGU458782 PQQ458775:PQQ458782 QAM458775:QAM458782 QKI458775:QKI458782 QUE458775:QUE458782 REA458775:REA458782 RNW458775:RNW458782 RXS458775:RXS458782 SHO458775:SHO458782 SRK458775:SRK458782 TBG458775:TBG458782 TLC458775:TLC458782 TUY458775:TUY458782 UEU458775:UEU458782 UOQ458775:UOQ458782 UYM458775:UYM458782 VII458775:VII458782 VSE458775:VSE458782 WCA458775:WCA458782 WLW458775:WLW458782 WVS458775:WVS458782 K524311:K524318 JG524311:JG524318 TC524311:TC524318 ACY524311:ACY524318 AMU524311:AMU524318 AWQ524311:AWQ524318 BGM524311:BGM524318 BQI524311:BQI524318 CAE524311:CAE524318 CKA524311:CKA524318 CTW524311:CTW524318 DDS524311:DDS524318 DNO524311:DNO524318 DXK524311:DXK524318 EHG524311:EHG524318 ERC524311:ERC524318 FAY524311:FAY524318 FKU524311:FKU524318 FUQ524311:FUQ524318 GEM524311:GEM524318 GOI524311:GOI524318 GYE524311:GYE524318 HIA524311:HIA524318 HRW524311:HRW524318 IBS524311:IBS524318 ILO524311:ILO524318 IVK524311:IVK524318 JFG524311:JFG524318 JPC524311:JPC524318 JYY524311:JYY524318 KIU524311:KIU524318 KSQ524311:KSQ524318 LCM524311:LCM524318 LMI524311:LMI524318 LWE524311:LWE524318 MGA524311:MGA524318 MPW524311:MPW524318 MZS524311:MZS524318 NJO524311:NJO524318 NTK524311:NTK524318 ODG524311:ODG524318 ONC524311:ONC524318 OWY524311:OWY524318 PGU524311:PGU524318 PQQ524311:PQQ524318 QAM524311:QAM524318 QKI524311:QKI524318 QUE524311:QUE524318 REA524311:REA524318 RNW524311:RNW524318 RXS524311:RXS524318 SHO524311:SHO524318 SRK524311:SRK524318 TBG524311:TBG524318 TLC524311:TLC524318 TUY524311:TUY524318 UEU524311:UEU524318 UOQ524311:UOQ524318 UYM524311:UYM524318 VII524311:VII524318 VSE524311:VSE524318 WCA524311:WCA524318 WLW524311:WLW524318 WVS524311:WVS524318 K589847:K589854 JG589847:JG589854 TC589847:TC589854 ACY589847:ACY589854 AMU589847:AMU589854 AWQ589847:AWQ589854 BGM589847:BGM589854 BQI589847:BQI589854 CAE589847:CAE589854 CKA589847:CKA589854 CTW589847:CTW589854 DDS589847:DDS589854 DNO589847:DNO589854 DXK589847:DXK589854 EHG589847:EHG589854 ERC589847:ERC589854 FAY589847:FAY589854 FKU589847:FKU589854 FUQ589847:FUQ589854 GEM589847:GEM589854 GOI589847:GOI589854 GYE589847:GYE589854 HIA589847:HIA589854 HRW589847:HRW589854 IBS589847:IBS589854 ILO589847:ILO589854 IVK589847:IVK589854 JFG589847:JFG589854 JPC589847:JPC589854 JYY589847:JYY589854 KIU589847:KIU589854 KSQ589847:KSQ589854 LCM589847:LCM589854 LMI589847:LMI589854 LWE589847:LWE589854 MGA589847:MGA589854 MPW589847:MPW589854 MZS589847:MZS589854 NJO589847:NJO589854 NTK589847:NTK589854 ODG589847:ODG589854 ONC589847:ONC589854 OWY589847:OWY589854 PGU589847:PGU589854 PQQ589847:PQQ589854 QAM589847:QAM589854 QKI589847:QKI589854 QUE589847:QUE589854 REA589847:REA589854 RNW589847:RNW589854 RXS589847:RXS589854 SHO589847:SHO589854 SRK589847:SRK589854 TBG589847:TBG589854 TLC589847:TLC589854 TUY589847:TUY589854 UEU589847:UEU589854 UOQ589847:UOQ589854 UYM589847:UYM589854 VII589847:VII589854 VSE589847:VSE589854 WCA589847:WCA589854 WLW589847:WLW589854 WVS589847:WVS589854 K655383:K655390 JG655383:JG655390 TC655383:TC655390 ACY655383:ACY655390 AMU655383:AMU655390 AWQ655383:AWQ655390 BGM655383:BGM655390 BQI655383:BQI655390 CAE655383:CAE655390 CKA655383:CKA655390 CTW655383:CTW655390 DDS655383:DDS655390 DNO655383:DNO655390 DXK655383:DXK655390 EHG655383:EHG655390 ERC655383:ERC655390 FAY655383:FAY655390 FKU655383:FKU655390 FUQ655383:FUQ655390 GEM655383:GEM655390 GOI655383:GOI655390 GYE655383:GYE655390 HIA655383:HIA655390 HRW655383:HRW655390 IBS655383:IBS655390 ILO655383:ILO655390 IVK655383:IVK655390 JFG655383:JFG655390 JPC655383:JPC655390 JYY655383:JYY655390 KIU655383:KIU655390 KSQ655383:KSQ655390 LCM655383:LCM655390 LMI655383:LMI655390 LWE655383:LWE655390 MGA655383:MGA655390 MPW655383:MPW655390 MZS655383:MZS655390 NJO655383:NJO655390 NTK655383:NTK655390 ODG655383:ODG655390 ONC655383:ONC655390 OWY655383:OWY655390 PGU655383:PGU655390 PQQ655383:PQQ655390 QAM655383:QAM655390 QKI655383:QKI655390 QUE655383:QUE655390 REA655383:REA655390 RNW655383:RNW655390 RXS655383:RXS655390 SHO655383:SHO655390 SRK655383:SRK655390 TBG655383:TBG655390 TLC655383:TLC655390 TUY655383:TUY655390 UEU655383:UEU655390 UOQ655383:UOQ655390 UYM655383:UYM655390 VII655383:VII655390 VSE655383:VSE655390 WCA655383:WCA655390 WLW655383:WLW655390 WVS655383:WVS655390 K720919:K720926 JG720919:JG720926 TC720919:TC720926 ACY720919:ACY720926 AMU720919:AMU720926 AWQ720919:AWQ720926 BGM720919:BGM720926 BQI720919:BQI720926 CAE720919:CAE720926 CKA720919:CKA720926 CTW720919:CTW720926 DDS720919:DDS720926 DNO720919:DNO720926 DXK720919:DXK720926 EHG720919:EHG720926 ERC720919:ERC720926 FAY720919:FAY720926 FKU720919:FKU720926 FUQ720919:FUQ720926 GEM720919:GEM720926 GOI720919:GOI720926 GYE720919:GYE720926 HIA720919:HIA720926 HRW720919:HRW720926 IBS720919:IBS720926 ILO720919:ILO720926 IVK720919:IVK720926 JFG720919:JFG720926 JPC720919:JPC720926 JYY720919:JYY720926 KIU720919:KIU720926 KSQ720919:KSQ720926 LCM720919:LCM720926 LMI720919:LMI720926 LWE720919:LWE720926 MGA720919:MGA720926 MPW720919:MPW720926 MZS720919:MZS720926 NJO720919:NJO720926 NTK720919:NTK720926 ODG720919:ODG720926 ONC720919:ONC720926 OWY720919:OWY720926 PGU720919:PGU720926 PQQ720919:PQQ720926 QAM720919:QAM720926 QKI720919:QKI720926 QUE720919:QUE720926 REA720919:REA720926 RNW720919:RNW720926 RXS720919:RXS720926 SHO720919:SHO720926 SRK720919:SRK720926 TBG720919:TBG720926 TLC720919:TLC720926 TUY720919:TUY720926 UEU720919:UEU720926 UOQ720919:UOQ720926 UYM720919:UYM720926 VII720919:VII720926 VSE720919:VSE720926 WCA720919:WCA720926 WLW720919:WLW720926 WVS720919:WVS720926 K786455:K786462 JG786455:JG786462 TC786455:TC786462 ACY786455:ACY786462 AMU786455:AMU786462 AWQ786455:AWQ786462 BGM786455:BGM786462 BQI786455:BQI786462 CAE786455:CAE786462 CKA786455:CKA786462 CTW786455:CTW786462 DDS786455:DDS786462 DNO786455:DNO786462 DXK786455:DXK786462 EHG786455:EHG786462 ERC786455:ERC786462 FAY786455:FAY786462 FKU786455:FKU786462 FUQ786455:FUQ786462 GEM786455:GEM786462 GOI786455:GOI786462 GYE786455:GYE786462 HIA786455:HIA786462 HRW786455:HRW786462 IBS786455:IBS786462 ILO786455:ILO786462 IVK786455:IVK786462 JFG786455:JFG786462 JPC786455:JPC786462 JYY786455:JYY786462 KIU786455:KIU786462 KSQ786455:KSQ786462 LCM786455:LCM786462 LMI786455:LMI786462 LWE786455:LWE786462 MGA786455:MGA786462 MPW786455:MPW786462 MZS786455:MZS786462 NJO786455:NJO786462 NTK786455:NTK786462 ODG786455:ODG786462 ONC786455:ONC786462 OWY786455:OWY786462 PGU786455:PGU786462 PQQ786455:PQQ786462 QAM786455:QAM786462 QKI786455:QKI786462 QUE786455:QUE786462 REA786455:REA786462 RNW786455:RNW786462 RXS786455:RXS786462 SHO786455:SHO786462 SRK786455:SRK786462 TBG786455:TBG786462 TLC786455:TLC786462 TUY786455:TUY786462 UEU786455:UEU786462 UOQ786455:UOQ786462 UYM786455:UYM786462 VII786455:VII786462 VSE786455:VSE786462 WCA786455:WCA786462 WLW786455:WLW786462 WVS786455:WVS786462 K851991:K851998 JG851991:JG851998 TC851991:TC851998 ACY851991:ACY851998 AMU851991:AMU851998 AWQ851991:AWQ851998 BGM851991:BGM851998 BQI851991:BQI851998 CAE851991:CAE851998 CKA851991:CKA851998 CTW851991:CTW851998 DDS851991:DDS851998 DNO851991:DNO851998 DXK851991:DXK851998 EHG851991:EHG851998 ERC851991:ERC851998 FAY851991:FAY851998 FKU851991:FKU851998 FUQ851991:FUQ851998 GEM851991:GEM851998 GOI851991:GOI851998 GYE851991:GYE851998 HIA851991:HIA851998 HRW851991:HRW851998 IBS851991:IBS851998 ILO851991:ILO851998 IVK851991:IVK851998 JFG851991:JFG851998 JPC851991:JPC851998 JYY851991:JYY851998 KIU851991:KIU851998 KSQ851991:KSQ851998 LCM851991:LCM851998 LMI851991:LMI851998 LWE851991:LWE851998 MGA851991:MGA851998 MPW851991:MPW851998 MZS851991:MZS851998 NJO851991:NJO851998 NTK851991:NTK851998 ODG851991:ODG851998 ONC851991:ONC851998 OWY851991:OWY851998 PGU851991:PGU851998 PQQ851991:PQQ851998 QAM851991:QAM851998 QKI851991:QKI851998 QUE851991:QUE851998 REA851991:REA851998 RNW851991:RNW851998 RXS851991:RXS851998 SHO851991:SHO851998 SRK851991:SRK851998 TBG851991:TBG851998 TLC851991:TLC851998 TUY851991:TUY851998 UEU851991:UEU851998 UOQ851991:UOQ851998 UYM851991:UYM851998 VII851991:VII851998 VSE851991:VSE851998 WCA851991:WCA851998 WLW851991:WLW851998 WVS851991:WVS851998 K917527:K917534 JG917527:JG917534 TC917527:TC917534 ACY917527:ACY917534 AMU917527:AMU917534 AWQ917527:AWQ917534 BGM917527:BGM917534 BQI917527:BQI917534 CAE917527:CAE917534 CKA917527:CKA917534 CTW917527:CTW917534 DDS917527:DDS917534 DNO917527:DNO917534 DXK917527:DXK917534 EHG917527:EHG917534 ERC917527:ERC917534 FAY917527:FAY917534 FKU917527:FKU917534 FUQ917527:FUQ917534 GEM917527:GEM917534 GOI917527:GOI917534 GYE917527:GYE917534 HIA917527:HIA917534 HRW917527:HRW917534 IBS917527:IBS917534 ILO917527:ILO917534 IVK917527:IVK917534 JFG917527:JFG917534 JPC917527:JPC917534 JYY917527:JYY917534 KIU917527:KIU917534 KSQ917527:KSQ917534 LCM917527:LCM917534 LMI917527:LMI917534 LWE917527:LWE917534 MGA917527:MGA917534 MPW917527:MPW917534 MZS917527:MZS917534 NJO917527:NJO917534 NTK917527:NTK917534 ODG917527:ODG917534 ONC917527:ONC917534 OWY917527:OWY917534 PGU917527:PGU917534 PQQ917527:PQQ917534 QAM917527:QAM917534 QKI917527:QKI917534 QUE917527:QUE917534 REA917527:REA917534 RNW917527:RNW917534 RXS917527:RXS917534 SHO917527:SHO917534 SRK917527:SRK917534 TBG917527:TBG917534 TLC917527:TLC917534 TUY917527:TUY917534 UEU917527:UEU917534 UOQ917527:UOQ917534 UYM917527:UYM917534 VII917527:VII917534 VSE917527:VSE917534 WCA917527:WCA917534 WLW917527:WLW917534 WVS917527:WVS917534 K983063:K983070 JG983063:JG983070 TC983063:TC983070 ACY983063:ACY983070 AMU983063:AMU983070 AWQ983063:AWQ983070 BGM983063:BGM983070 BQI983063:BQI983070 CAE983063:CAE983070 CKA983063:CKA983070 CTW983063:CTW983070 DDS983063:DDS983070 DNO983063:DNO983070 DXK983063:DXK983070 EHG983063:EHG983070 ERC983063:ERC983070 FAY983063:FAY983070 FKU983063:FKU983070 FUQ983063:FUQ983070 GEM983063:GEM983070 GOI983063:GOI983070 GYE983063:GYE983070 HIA983063:HIA983070 HRW983063:HRW983070 IBS983063:IBS983070 ILO983063:ILO983070 IVK983063:IVK983070 JFG983063:JFG983070 JPC983063:JPC983070 JYY983063:JYY983070 KIU983063:KIU983070 KSQ983063:KSQ983070 LCM983063:LCM983070 LMI983063:LMI983070 LWE983063:LWE983070 MGA983063:MGA983070 MPW983063:MPW983070 MZS983063:MZS983070 NJO983063:NJO983070 NTK983063:NTK983070 ODG983063:ODG983070 ONC983063:ONC983070 OWY983063:OWY983070 PGU983063:PGU983070 PQQ983063:PQQ983070 QAM983063:QAM983070 QKI983063:QKI983070 QUE983063:QUE983070 REA983063:REA983070 RNW983063:RNW983070 RXS983063:RXS983070 SHO983063:SHO983070 SRK983063:SRK983070 TBG983063:TBG983070 TLC983063:TLC983070 TUY983063:TUY983070 UEU983063:UEU983070 UOQ983063:UOQ983070 UYM983063:UYM983070 VII983063:VII983070 VSE983063:VSE983070 WCA983063:WCA983070 WLW983063:WLW983070 WVS66" xr:uid="{1B061552-3482-4C52-BBA7-28D45D4D454A}">
      <formula1>$J$135:$J$137</formula1>
    </dataValidation>
    <dataValidation type="textLength" operator="lessThanOrEqual" allowBlank="1" showInputMessage="1" showErrorMessage="1" errorTitle="Description is to long!" error="Maximum of 250 characters.  Please shorten the length of the description." sqref="D6 IZ6 SV6 ACR6 AMN6 AWJ6 BGF6 BQB6 BZX6 CJT6 CTP6 DDL6 DNH6 DXD6 EGZ6 EQV6 FAR6 FKN6 FUJ6 GEF6 GOB6 GXX6 HHT6 HRP6 IBL6 ILH6 IVD6 JEZ6 JOV6 JYR6 KIN6 KSJ6 LCF6 LMB6 LVX6 MFT6 MPP6 MZL6 NJH6 NTD6 OCZ6 OMV6 OWR6 PGN6 PQJ6 QAF6 QKB6 QTX6 RDT6 RNP6 RXL6 SHH6 SRD6 TAZ6 TKV6 TUR6 UEN6 UOJ6 UYF6 VIB6 VRX6 WBT6 WLP6 WVL6 D65531 IZ65531 SV65531 ACR65531 AMN65531 AWJ65531 BGF65531 BQB65531 BZX65531 CJT65531 CTP65531 DDL65531 DNH65531 DXD65531 EGZ65531 EQV65531 FAR65531 FKN65531 FUJ65531 GEF65531 GOB65531 GXX65531 HHT65531 HRP65531 IBL65531 ILH65531 IVD65531 JEZ65531 JOV65531 JYR65531 KIN65531 KSJ65531 LCF65531 LMB65531 LVX65531 MFT65531 MPP65531 MZL65531 NJH65531 NTD65531 OCZ65531 OMV65531 OWR65531 PGN65531 PQJ65531 QAF65531 QKB65531 QTX65531 RDT65531 RNP65531 RXL65531 SHH65531 SRD65531 TAZ65531 TKV65531 TUR65531 UEN65531 UOJ65531 UYF65531 VIB65531 VRX65531 WBT65531 WLP65531 WVL65531 D131067 IZ131067 SV131067 ACR131067 AMN131067 AWJ131067 BGF131067 BQB131067 BZX131067 CJT131067 CTP131067 DDL131067 DNH131067 DXD131067 EGZ131067 EQV131067 FAR131067 FKN131067 FUJ131067 GEF131067 GOB131067 GXX131067 HHT131067 HRP131067 IBL131067 ILH131067 IVD131067 JEZ131067 JOV131067 JYR131067 KIN131067 KSJ131067 LCF131067 LMB131067 LVX131067 MFT131067 MPP131067 MZL131067 NJH131067 NTD131067 OCZ131067 OMV131067 OWR131067 PGN131067 PQJ131067 QAF131067 QKB131067 QTX131067 RDT131067 RNP131067 RXL131067 SHH131067 SRD131067 TAZ131067 TKV131067 TUR131067 UEN131067 UOJ131067 UYF131067 VIB131067 VRX131067 WBT131067 WLP131067 WVL131067 D196603 IZ196603 SV196603 ACR196603 AMN196603 AWJ196603 BGF196603 BQB196603 BZX196603 CJT196603 CTP196603 DDL196603 DNH196603 DXD196603 EGZ196603 EQV196603 FAR196603 FKN196603 FUJ196603 GEF196603 GOB196603 GXX196603 HHT196603 HRP196603 IBL196603 ILH196603 IVD196603 JEZ196603 JOV196603 JYR196603 KIN196603 KSJ196603 LCF196603 LMB196603 LVX196603 MFT196603 MPP196603 MZL196603 NJH196603 NTD196603 OCZ196603 OMV196603 OWR196603 PGN196603 PQJ196603 QAF196603 QKB196603 QTX196603 RDT196603 RNP196603 RXL196603 SHH196603 SRD196603 TAZ196603 TKV196603 TUR196603 UEN196603 UOJ196603 UYF196603 VIB196603 VRX196603 WBT196603 WLP196603 WVL196603 D262139 IZ262139 SV262139 ACR262139 AMN262139 AWJ262139 BGF262139 BQB262139 BZX262139 CJT262139 CTP262139 DDL262139 DNH262139 DXD262139 EGZ262139 EQV262139 FAR262139 FKN262139 FUJ262139 GEF262139 GOB262139 GXX262139 HHT262139 HRP262139 IBL262139 ILH262139 IVD262139 JEZ262139 JOV262139 JYR262139 KIN262139 KSJ262139 LCF262139 LMB262139 LVX262139 MFT262139 MPP262139 MZL262139 NJH262139 NTD262139 OCZ262139 OMV262139 OWR262139 PGN262139 PQJ262139 QAF262139 QKB262139 QTX262139 RDT262139 RNP262139 RXL262139 SHH262139 SRD262139 TAZ262139 TKV262139 TUR262139 UEN262139 UOJ262139 UYF262139 VIB262139 VRX262139 WBT262139 WLP262139 WVL262139 D327675 IZ327675 SV327675 ACR327675 AMN327675 AWJ327675 BGF327675 BQB327675 BZX327675 CJT327675 CTP327675 DDL327675 DNH327675 DXD327675 EGZ327675 EQV327675 FAR327675 FKN327675 FUJ327675 GEF327675 GOB327675 GXX327675 HHT327675 HRP327675 IBL327675 ILH327675 IVD327675 JEZ327675 JOV327675 JYR327675 KIN327675 KSJ327675 LCF327675 LMB327675 LVX327675 MFT327675 MPP327675 MZL327675 NJH327675 NTD327675 OCZ327675 OMV327675 OWR327675 PGN327675 PQJ327675 QAF327675 QKB327675 QTX327675 RDT327675 RNP327675 RXL327675 SHH327675 SRD327675 TAZ327675 TKV327675 TUR327675 UEN327675 UOJ327675 UYF327675 VIB327675 VRX327675 WBT327675 WLP327675 WVL327675 D393211 IZ393211 SV393211 ACR393211 AMN393211 AWJ393211 BGF393211 BQB393211 BZX393211 CJT393211 CTP393211 DDL393211 DNH393211 DXD393211 EGZ393211 EQV393211 FAR393211 FKN393211 FUJ393211 GEF393211 GOB393211 GXX393211 HHT393211 HRP393211 IBL393211 ILH393211 IVD393211 JEZ393211 JOV393211 JYR393211 KIN393211 KSJ393211 LCF393211 LMB393211 LVX393211 MFT393211 MPP393211 MZL393211 NJH393211 NTD393211 OCZ393211 OMV393211 OWR393211 PGN393211 PQJ393211 QAF393211 QKB393211 QTX393211 RDT393211 RNP393211 RXL393211 SHH393211 SRD393211 TAZ393211 TKV393211 TUR393211 UEN393211 UOJ393211 UYF393211 VIB393211 VRX393211 WBT393211 WLP393211 WVL393211 D458747 IZ458747 SV458747 ACR458747 AMN458747 AWJ458747 BGF458747 BQB458747 BZX458747 CJT458747 CTP458747 DDL458747 DNH458747 DXD458747 EGZ458747 EQV458747 FAR458747 FKN458747 FUJ458747 GEF458747 GOB458747 GXX458747 HHT458747 HRP458747 IBL458747 ILH458747 IVD458747 JEZ458747 JOV458747 JYR458747 KIN458747 KSJ458747 LCF458747 LMB458747 LVX458747 MFT458747 MPP458747 MZL458747 NJH458747 NTD458747 OCZ458747 OMV458747 OWR458747 PGN458747 PQJ458747 QAF458747 QKB458747 QTX458747 RDT458747 RNP458747 RXL458747 SHH458747 SRD458747 TAZ458747 TKV458747 TUR458747 UEN458747 UOJ458747 UYF458747 VIB458747 VRX458747 WBT458747 WLP458747 WVL458747 D524283 IZ524283 SV524283 ACR524283 AMN524283 AWJ524283 BGF524283 BQB524283 BZX524283 CJT524283 CTP524283 DDL524283 DNH524283 DXD524283 EGZ524283 EQV524283 FAR524283 FKN524283 FUJ524283 GEF524283 GOB524283 GXX524283 HHT524283 HRP524283 IBL524283 ILH524283 IVD524283 JEZ524283 JOV524283 JYR524283 KIN524283 KSJ524283 LCF524283 LMB524283 LVX524283 MFT524283 MPP524283 MZL524283 NJH524283 NTD524283 OCZ524283 OMV524283 OWR524283 PGN524283 PQJ524283 QAF524283 QKB524283 QTX524283 RDT524283 RNP524283 RXL524283 SHH524283 SRD524283 TAZ524283 TKV524283 TUR524283 UEN524283 UOJ524283 UYF524283 VIB524283 VRX524283 WBT524283 WLP524283 WVL524283 D589819 IZ589819 SV589819 ACR589819 AMN589819 AWJ589819 BGF589819 BQB589819 BZX589819 CJT589819 CTP589819 DDL589819 DNH589819 DXD589819 EGZ589819 EQV589819 FAR589819 FKN589819 FUJ589819 GEF589819 GOB589819 GXX589819 HHT589819 HRP589819 IBL589819 ILH589819 IVD589819 JEZ589819 JOV589819 JYR589819 KIN589819 KSJ589819 LCF589819 LMB589819 LVX589819 MFT589819 MPP589819 MZL589819 NJH589819 NTD589819 OCZ589819 OMV589819 OWR589819 PGN589819 PQJ589819 QAF589819 QKB589819 QTX589819 RDT589819 RNP589819 RXL589819 SHH589819 SRD589819 TAZ589819 TKV589819 TUR589819 UEN589819 UOJ589819 UYF589819 VIB589819 VRX589819 WBT589819 WLP589819 WVL589819 D655355 IZ655355 SV655355 ACR655355 AMN655355 AWJ655355 BGF655355 BQB655355 BZX655355 CJT655355 CTP655355 DDL655355 DNH655355 DXD655355 EGZ655355 EQV655355 FAR655355 FKN655355 FUJ655355 GEF655355 GOB655355 GXX655355 HHT655355 HRP655355 IBL655355 ILH655355 IVD655355 JEZ655355 JOV655355 JYR655355 KIN655355 KSJ655355 LCF655355 LMB655355 LVX655355 MFT655355 MPP655355 MZL655355 NJH655355 NTD655355 OCZ655355 OMV655355 OWR655355 PGN655355 PQJ655355 QAF655355 QKB655355 QTX655355 RDT655355 RNP655355 RXL655355 SHH655355 SRD655355 TAZ655355 TKV655355 TUR655355 UEN655355 UOJ655355 UYF655355 VIB655355 VRX655355 WBT655355 WLP655355 WVL655355 D720891 IZ720891 SV720891 ACR720891 AMN720891 AWJ720891 BGF720891 BQB720891 BZX720891 CJT720891 CTP720891 DDL720891 DNH720891 DXD720891 EGZ720891 EQV720891 FAR720891 FKN720891 FUJ720891 GEF720891 GOB720891 GXX720891 HHT720891 HRP720891 IBL720891 ILH720891 IVD720891 JEZ720891 JOV720891 JYR720891 KIN720891 KSJ720891 LCF720891 LMB720891 LVX720891 MFT720891 MPP720891 MZL720891 NJH720891 NTD720891 OCZ720891 OMV720891 OWR720891 PGN720891 PQJ720891 QAF720891 QKB720891 QTX720891 RDT720891 RNP720891 RXL720891 SHH720891 SRD720891 TAZ720891 TKV720891 TUR720891 UEN720891 UOJ720891 UYF720891 VIB720891 VRX720891 WBT720891 WLP720891 WVL720891 D786427 IZ786427 SV786427 ACR786427 AMN786427 AWJ786427 BGF786427 BQB786427 BZX786427 CJT786427 CTP786427 DDL786427 DNH786427 DXD786427 EGZ786427 EQV786427 FAR786427 FKN786427 FUJ786427 GEF786427 GOB786427 GXX786427 HHT786427 HRP786427 IBL786427 ILH786427 IVD786427 JEZ786427 JOV786427 JYR786427 KIN786427 KSJ786427 LCF786427 LMB786427 LVX786427 MFT786427 MPP786427 MZL786427 NJH786427 NTD786427 OCZ786427 OMV786427 OWR786427 PGN786427 PQJ786427 QAF786427 QKB786427 QTX786427 RDT786427 RNP786427 RXL786427 SHH786427 SRD786427 TAZ786427 TKV786427 TUR786427 UEN786427 UOJ786427 UYF786427 VIB786427 VRX786427 WBT786427 WLP786427 WVL786427 D851963 IZ851963 SV851963 ACR851963 AMN851963 AWJ851963 BGF851963 BQB851963 BZX851963 CJT851963 CTP851963 DDL851963 DNH851963 DXD851963 EGZ851963 EQV851963 FAR851963 FKN851963 FUJ851963 GEF851963 GOB851963 GXX851963 HHT851963 HRP851963 IBL851963 ILH851963 IVD851963 JEZ851963 JOV851963 JYR851963 KIN851963 KSJ851963 LCF851963 LMB851963 LVX851963 MFT851963 MPP851963 MZL851963 NJH851963 NTD851963 OCZ851963 OMV851963 OWR851963 PGN851963 PQJ851963 QAF851963 QKB851963 QTX851963 RDT851963 RNP851963 RXL851963 SHH851963 SRD851963 TAZ851963 TKV851963 TUR851963 UEN851963 UOJ851963 UYF851963 VIB851963 VRX851963 WBT851963 WLP851963 WVL851963 D917499 IZ917499 SV917499 ACR917499 AMN917499 AWJ917499 BGF917499 BQB917499 BZX917499 CJT917499 CTP917499 DDL917499 DNH917499 DXD917499 EGZ917499 EQV917499 FAR917499 FKN917499 FUJ917499 GEF917499 GOB917499 GXX917499 HHT917499 HRP917499 IBL917499 ILH917499 IVD917499 JEZ917499 JOV917499 JYR917499 KIN917499 KSJ917499 LCF917499 LMB917499 LVX917499 MFT917499 MPP917499 MZL917499 NJH917499 NTD917499 OCZ917499 OMV917499 OWR917499 PGN917499 PQJ917499 QAF917499 QKB917499 QTX917499 RDT917499 RNP917499 RXL917499 SHH917499 SRD917499 TAZ917499 TKV917499 TUR917499 UEN917499 UOJ917499 UYF917499 VIB917499 VRX917499 WBT917499 WLP917499 WVL917499 D983035 IZ983035 SV983035 ACR983035 AMN983035 AWJ983035 BGF983035 BQB983035 BZX983035 CJT983035 CTP983035 DDL983035 DNH983035 DXD983035 EGZ983035 EQV983035 FAR983035 FKN983035 FUJ983035 GEF983035 GOB983035 GXX983035 HHT983035 HRP983035 IBL983035 ILH983035 IVD983035 JEZ983035 JOV983035 JYR983035 KIN983035 KSJ983035 LCF983035 LMB983035 LVX983035 MFT983035 MPP983035 MZL983035 NJH983035 NTD983035 OCZ983035 OMV983035 OWR983035 PGN983035 PQJ983035 QAF983035 QKB983035 QTX983035 RDT983035 RNP983035 RXL983035 SHH983035 SRD983035 TAZ983035 TKV983035 TUR983035 UEN983035 UOJ983035 UYF983035 VIB983035 VRX983035 WBT983035 WLP983035 WVL983035" xr:uid="{D9763DA3-74E5-489F-AA47-5C69CCCF513B}">
      <formula1>250</formula1>
    </dataValidation>
    <dataValidation type="list" allowBlank="1" showInputMessage="1" showErrorMessage="1" sqref="D15 IZ15 SV15 ACR15 AMN15 AWJ15 BGF15 BQB15 BZX15 CJT15 CTP15 DDL15 DNH15 DXD15 EGZ15 EQV15 FAR15 FKN15 FUJ15 GEF15 GOB15 GXX15 HHT15 HRP15 IBL15 ILH15 IVD15 JEZ15 JOV15 JYR15 KIN15 KSJ15 LCF15 LMB15 LVX15 MFT15 MPP15 MZL15 NJH15 NTD15 OCZ15 OMV15 OWR15 PGN15 PQJ15 QAF15 QKB15 QTX15 RDT15 RNP15 RXL15 SHH15 SRD15 TAZ15 TKV15 TUR15 UEN15 UOJ15 UYF15 VIB15 VRX15 WBT15 WLP15 WVL15 D65540 IZ65540 SV65540 ACR65540 AMN65540 AWJ65540 BGF65540 BQB65540 BZX65540 CJT65540 CTP65540 DDL65540 DNH65540 DXD65540 EGZ65540 EQV65540 FAR65540 FKN65540 FUJ65540 GEF65540 GOB65540 GXX65540 HHT65540 HRP65540 IBL65540 ILH65540 IVD65540 JEZ65540 JOV65540 JYR65540 KIN65540 KSJ65540 LCF65540 LMB65540 LVX65540 MFT65540 MPP65540 MZL65540 NJH65540 NTD65540 OCZ65540 OMV65540 OWR65540 PGN65540 PQJ65540 QAF65540 QKB65540 QTX65540 RDT65540 RNP65540 RXL65540 SHH65540 SRD65540 TAZ65540 TKV65540 TUR65540 UEN65540 UOJ65540 UYF65540 VIB65540 VRX65540 WBT65540 WLP65540 WVL65540 D131076 IZ131076 SV131076 ACR131076 AMN131076 AWJ131076 BGF131076 BQB131076 BZX131076 CJT131076 CTP131076 DDL131076 DNH131076 DXD131076 EGZ131076 EQV131076 FAR131076 FKN131076 FUJ131076 GEF131076 GOB131076 GXX131076 HHT131076 HRP131076 IBL131076 ILH131076 IVD131076 JEZ131076 JOV131076 JYR131076 KIN131076 KSJ131076 LCF131076 LMB131076 LVX131076 MFT131076 MPP131076 MZL131076 NJH131076 NTD131076 OCZ131076 OMV131076 OWR131076 PGN131076 PQJ131076 QAF131076 QKB131076 QTX131076 RDT131076 RNP131076 RXL131076 SHH131076 SRD131076 TAZ131076 TKV131076 TUR131076 UEN131076 UOJ131076 UYF131076 VIB131076 VRX131076 WBT131076 WLP131076 WVL131076 D196612 IZ196612 SV196612 ACR196612 AMN196612 AWJ196612 BGF196612 BQB196612 BZX196612 CJT196612 CTP196612 DDL196612 DNH196612 DXD196612 EGZ196612 EQV196612 FAR196612 FKN196612 FUJ196612 GEF196612 GOB196612 GXX196612 HHT196612 HRP196612 IBL196612 ILH196612 IVD196612 JEZ196612 JOV196612 JYR196612 KIN196612 KSJ196612 LCF196612 LMB196612 LVX196612 MFT196612 MPP196612 MZL196612 NJH196612 NTD196612 OCZ196612 OMV196612 OWR196612 PGN196612 PQJ196612 QAF196612 QKB196612 QTX196612 RDT196612 RNP196612 RXL196612 SHH196612 SRD196612 TAZ196612 TKV196612 TUR196612 UEN196612 UOJ196612 UYF196612 VIB196612 VRX196612 WBT196612 WLP196612 WVL196612 D262148 IZ262148 SV262148 ACR262148 AMN262148 AWJ262148 BGF262148 BQB262148 BZX262148 CJT262148 CTP262148 DDL262148 DNH262148 DXD262148 EGZ262148 EQV262148 FAR262148 FKN262148 FUJ262148 GEF262148 GOB262148 GXX262148 HHT262148 HRP262148 IBL262148 ILH262148 IVD262148 JEZ262148 JOV262148 JYR262148 KIN262148 KSJ262148 LCF262148 LMB262148 LVX262148 MFT262148 MPP262148 MZL262148 NJH262148 NTD262148 OCZ262148 OMV262148 OWR262148 PGN262148 PQJ262148 QAF262148 QKB262148 QTX262148 RDT262148 RNP262148 RXL262148 SHH262148 SRD262148 TAZ262148 TKV262148 TUR262148 UEN262148 UOJ262148 UYF262148 VIB262148 VRX262148 WBT262148 WLP262148 WVL262148 D327684 IZ327684 SV327684 ACR327684 AMN327684 AWJ327684 BGF327684 BQB327684 BZX327684 CJT327684 CTP327684 DDL327684 DNH327684 DXD327684 EGZ327684 EQV327684 FAR327684 FKN327684 FUJ327684 GEF327684 GOB327684 GXX327684 HHT327684 HRP327684 IBL327684 ILH327684 IVD327684 JEZ327684 JOV327684 JYR327684 KIN327684 KSJ327684 LCF327684 LMB327684 LVX327684 MFT327684 MPP327684 MZL327684 NJH327684 NTD327684 OCZ327684 OMV327684 OWR327684 PGN327684 PQJ327684 QAF327684 QKB327684 QTX327684 RDT327684 RNP327684 RXL327684 SHH327684 SRD327684 TAZ327684 TKV327684 TUR327684 UEN327684 UOJ327684 UYF327684 VIB327684 VRX327684 WBT327684 WLP327684 WVL327684 D393220 IZ393220 SV393220 ACR393220 AMN393220 AWJ393220 BGF393220 BQB393220 BZX393220 CJT393220 CTP393220 DDL393220 DNH393220 DXD393220 EGZ393220 EQV393220 FAR393220 FKN393220 FUJ393220 GEF393220 GOB393220 GXX393220 HHT393220 HRP393220 IBL393220 ILH393220 IVD393220 JEZ393220 JOV393220 JYR393220 KIN393220 KSJ393220 LCF393220 LMB393220 LVX393220 MFT393220 MPP393220 MZL393220 NJH393220 NTD393220 OCZ393220 OMV393220 OWR393220 PGN393220 PQJ393220 QAF393220 QKB393220 QTX393220 RDT393220 RNP393220 RXL393220 SHH393220 SRD393220 TAZ393220 TKV393220 TUR393220 UEN393220 UOJ393220 UYF393220 VIB393220 VRX393220 WBT393220 WLP393220 WVL393220 D458756 IZ458756 SV458756 ACR458756 AMN458756 AWJ458756 BGF458756 BQB458756 BZX458756 CJT458756 CTP458756 DDL458756 DNH458756 DXD458756 EGZ458756 EQV458756 FAR458756 FKN458756 FUJ458756 GEF458756 GOB458756 GXX458756 HHT458756 HRP458756 IBL458756 ILH458756 IVD458756 JEZ458756 JOV458756 JYR458756 KIN458756 KSJ458756 LCF458756 LMB458756 LVX458756 MFT458756 MPP458756 MZL458756 NJH458756 NTD458756 OCZ458756 OMV458756 OWR458756 PGN458756 PQJ458756 QAF458756 QKB458756 QTX458756 RDT458756 RNP458756 RXL458756 SHH458756 SRD458756 TAZ458756 TKV458756 TUR458756 UEN458756 UOJ458756 UYF458756 VIB458756 VRX458756 WBT458756 WLP458756 WVL458756 D524292 IZ524292 SV524292 ACR524292 AMN524292 AWJ524292 BGF524292 BQB524292 BZX524292 CJT524292 CTP524292 DDL524292 DNH524292 DXD524292 EGZ524292 EQV524292 FAR524292 FKN524292 FUJ524292 GEF524292 GOB524292 GXX524292 HHT524292 HRP524292 IBL524292 ILH524292 IVD524292 JEZ524292 JOV524292 JYR524292 KIN524292 KSJ524292 LCF524292 LMB524292 LVX524292 MFT524292 MPP524292 MZL524292 NJH524292 NTD524292 OCZ524292 OMV524292 OWR524292 PGN524292 PQJ524292 QAF524292 QKB524292 QTX524292 RDT524292 RNP524292 RXL524292 SHH524292 SRD524292 TAZ524292 TKV524292 TUR524292 UEN524292 UOJ524292 UYF524292 VIB524292 VRX524292 WBT524292 WLP524292 WVL524292 D589828 IZ589828 SV589828 ACR589828 AMN589828 AWJ589828 BGF589828 BQB589828 BZX589828 CJT589828 CTP589828 DDL589828 DNH589828 DXD589828 EGZ589828 EQV589828 FAR589828 FKN589828 FUJ589828 GEF589828 GOB589828 GXX589828 HHT589828 HRP589828 IBL589828 ILH589828 IVD589828 JEZ589828 JOV589828 JYR589828 KIN589828 KSJ589828 LCF589828 LMB589828 LVX589828 MFT589828 MPP589828 MZL589828 NJH589828 NTD589828 OCZ589828 OMV589828 OWR589828 PGN589828 PQJ589828 QAF589828 QKB589828 QTX589828 RDT589828 RNP589828 RXL589828 SHH589828 SRD589828 TAZ589828 TKV589828 TUR589828 UEN589828 UOJ589828 UYF589828 VIB589828 VRX589828 WBT589828 WLP589828 WVL589828 D655364 IZ655364 SV655364 ACR655364 AMN655364 AWJ655364 BGF655364 BQB655364 BZX655364 CJT655364 CTP655364 DDL655364 DNH655364 DXD655364 EGZ655364 EQV655364 FAR655364 FKN655364 FUJ655364 GEF655364 GOB655364 GXX655364 HHT655364 HRP655364 IBL655364 ILH655364 IVD655364 JEZ655364 JOV655364 JYR655364 KIN655364 KSJ655364 LCF655364 LMB655364 LVX655364 MFT655364 MPP655364 MZL655364 NJH655364 NTD655364 OCZ655364 OMV655364 OWR655364 PGN655364 PQJ655364 QAF655364 QKB655364 QTX655364 RDT655364 RNP655364 RXL655364 SHH655364 SRD655364 TAZ655364 TKV655364 TUR655364 UEN655364 UOJ655364 UYF655364 VIB655364 VRX655364 WBT655364 WLP655364 WVL655364 D720900 IZ720900 SV720900 ACR720900 AMN720900 AWJ720900 BGF720900 BQB720900 BZX720900 CJT720900 CTP720900 DDL720900 DNH720900 DXD720900 EGZ720900 EQV720900 FAR720900 FKN720900 FUJ720900 GEF720900 GOB720900 GXX720900 HHT720900 HRP720900 IBL720900 ILH720900 IVD720900 JEZ720900 JOV720900 JYR720900 KIN720900 KSJ720900 LCF720900 LMB720900 LVX720900 MFT720900 MPP720900 MZL720900 NJH720900 NTD720900 OCZ720900 OMV720900 OWR720900 PGN720900 PQJ720900 QAF720900 QKB720900 QTX720900 RDT720900 RNP720900 RXL720900 SHH720900 SRD720900 TAZ720900 TKV720900 TUR720900 UEN720900 UOJ720900 UYF720900 VIB720900 VRX720900 WBT720900 WLP720900 WVL720900 D786436 IZ786436 SV786436 ACR786436 AMN786436 AWJ786436 BGF786436 BQB786436 BZX786436 CJT786436 CTP786436 DDL786436 DNH786436 DXD786436 EGZ786436 EQV786436 FAR786436 FKN786436 FUJ786436 GEF786436 GOB786436 GXX786436 HHT786436 HRP786436 IBL786436 ILH786436 IVD786436 JEZ786436 JOV786436 JYR786436 KIN786436 KSJ786436 LCF786436 LMB786436 LVX786436 MFT786436 MPP786436 MZL786436 NJH786436 NTD786436 OCZ786436 OMV786436 OWR786436 PGN786436 PQJ786436 QAF786436 QKB786436 QTX786436 RDT786436 RNP786436 RXL786436 SHH786436 SRD786436 TAZ786436 TKV786436 TUR786436 UEN786436 UOJ786436 UYF786436 VIB786436 VRX786436 WBT786436 WLP786436 WVL786436 D851972 IZ851972 SV851972 ACR851972 AMN851972 AWJ851972 BGF851972 BQB851972 BZX851972 CJT851972 CTP851972 DDL851972 DNH851972 DXD851972 EGZ851972 EQV851972 FAR851972 FKN851972 FUJ851972 GEF851972 GOB851972 GXX851972 HHT851972 HRP851972 IBL851972 ILH851972 IVD851972 JEZ851972 JOV851972 JYR851972 KIN851972 KSJ851972 LCF851972 LMB851972 LVX851972 MFT851972 MPP851972 MZL851972 NJH851972 NTD851972 OCZ851972 OMV851972 OWR851972 PGN851972 PQJ851972 QAF851972 QKB851972 QTX851972 RDT851972 RNP851972 RXL851972 SHH851972 SRD851972 TAZ851972 TKV851972 TUR851972 UEN851972 UOJ851972 UYF851972 VIB851972 VRX851972 WBT851972 WLP851972 WVL851972 D917508 IZ917508 SV917508 ACR917508 AMN917508 AWJ917508 BGF917508 BQB917508 BZX917508 CJT917508 CTP917508 DDL917508 DNH917508 DXD917508 EGZ917508 EQV917508 FAR917508 FKN917508 FUJ917508 GEF917508 GOB917508 GXX917508 HHT917508 HRP917508 IBL917508 ILH917508 IVD917508 JEZ917508 JOV917508 JYR917508 KIN917508 KSJ917508 LCF917508 LMB917508 LVX917508 MFT917508 MPP917508 MZL917508 NJH917508 NTD917508 OCZ917508 OMV917508 OWR917508 PGN917508 PQJ917508 QAF917508 QKB917508 QTX917508 RDT917508 RNP917508 RXL917508 SHH917508 SRD917508 TAZ917508 TKV917508 TUR917508 UEN917508 UOJ917508 UYF917508 VIB917508 VRX917508 WBT917508 WLP917508 WVL917508 D983044 IZ983044 SV983044 ACR983044 AMN983044 AWJ983044 BGF983044 BQB983044 BZX983044 CJT983044 CTP983044 DDL983044 DNH983044 DXD983044 EGZ983044 EQV983044 FAR983044 FKN983044 FUJ983044 GEF983044 GOB983044 GXX983044 HHT983044 HRP983044 IBL983044 ILH983044 IVD983044 JEZ983044 JOV983044 JYR983044 KIN983044 KSJ983044 LCF983044 LMB983044 LVX983044 MFT983044 MPP983044 MZL983044 NJH983044 NTD983044 OCZ983044 OMV983044 OWR983044 PGN983044 PQJ983044 QAF983044 QKB983044 QTX983044 RDT983044 RNP983044 RXL983044 SHH983044 SRD983044 TAZ983044 TKV983044 TUR983044 UEN983044 UOJ983044 UYF983044 VIB983044 VRX983044 WBT983044 WLP983044 WVL983044" xr:uid="{60D2709A-16EF-4DA1-AE29-C03B97A8E306}">
      <formula1>"&lt;select from list&gt;, Yes, No"</formula1>
    </dataValidation>
    <dataValidation type="list" allowBlank="1" showInputMessage="1" showErrorMessage="1" sqref="D13:E13 IZ13:JA13 SV13:SW13 ACR13:ACS13 AMN13:AMO13 AWJ13:AWK13 BGF13:BGG13 BQB13:BQC13 BZX13:BZY13 CJT13:CJU13 CTP13:CTQ13 DDL13:DDM13 DNH13:DNI13 DXD13:DXE13 EGZ13:EHA13 EQV13:EQW13 FAR13:FAS13 FKN13:FKO13 FUJ13:FUK13 GEF13:GEG13 GOB13:GOC13 GXX13:GXY13 HHT13:HHU13 HRP13:HRQ13 IBL13:IBM13 ILH13:ILI13 IVD13:IVE13 JEZ13:JFA13 JOV13:JOW13 JYR13:JYS13 KIN13:KIO13 KSJ13:KSK13 LCF13:LCG13 LMB13:LMC13 LVX13:LVY13 MFT13:MFU13 MPP13:MPQ13 MZL13:MZM13 NJH13:NJI13 NTD13:NTE13 OCZ13:ODA13 OMV13:OMW13 OWR13:OWS13 PGN13:PGO13 PQJ13:PQK13 QAF13:QAG13 QKB13:QKC13 QTX13:QTY13 RDT13:RDU13 RNP13:RNQ13 RXL13:RXM13 SHH13:SHI13 SRD13:SRE13 TAZ13:TBA13 TKV13:TKW13 TUR13:TUS13 UEN13:UEO13 UOJ13:UOK13 UYF13:UYG13 VIB13:VIC13 VRX13:VRY13 WBT13:WBU13 WLP13:WLQ13 WVL13:WVM13 D65538:E65538 IZ65538:JA65538 SV65538:SW65538 ACR65538:ACS65538 AMN65538:AMO65538 AWJ65538:AWK65538 BGF65538:BGG65538 BQB65538:BQC65538 BZX65538:BZY65538 CJT65538:CJU65538 CTP65538:CTQ65538 DDL65538:DDM65538 DNH65538:DNI65538 DXD65538:DXE65538 EGZ65538:EHA65538 EQV65538:EQW65538 FAR65538:FAS65538 FKN65538:FKO65538 FUJ65538:FUK65538 GEF65538:GEG65538 GOB65538:GOC65538 GXX65538:GXY65538 HHT65538:HHU65538 HRP65538:HRQ65538 IBL65538:IBM65538 ILH65538:ILI65538 IVD65538:IVE65538 JEZ65538:JFA65538 JOV65538:JOW65538 JYR65538:JYS65538 KIN65538:KIO65538 KSJ65538:KSK65538 LCF65538:LCG65538 LMB65538:LMC65538 LVX65538:LVY65538 MFT65538:MFU65538 MPP65538:MPQ65538 MZL65538:MZM65538 NJH65538:NJI65538 NTD65538:NTE65538 OCZ65538:ODA65538 OMV65538:OMW65538 OWR65538:OWS65538 PGN65538:PGO65538 PQJ65538:PQK65538 QAF65538:QAG65538 QKB65538:QKC65538 QTX65538:QTY65538 RDT65538:RDU65538 RNP65538:RNQ65538 RXL65538:RXM65538 SHH65538:SHI65538 SRD65538:SRE65538 TAZ65538:TBA65538 TKV65538:TKW65538 TUR65538:TUS65538 UEN65538:UEO65538 UOJ65538:UOK65538 UYF65538:UYG65538 VIB65538:VIC65538 VRX65538:VRY65538 WBT65538:WBU65538 WLP65538:WLQ65538 WVL65538:WVM65538 D131074:E131074 IZ131074:JA131074 SV131074:SW131074 ACR131074:ACS131074 AMN131074:AMO131074 AWJ131074:AWK131074 BGF131074:BGG131074 BQB131074:BQC131074 BZX131074:BZY131074 CJT131074:CJU131074 CTP131074:CTQ131074 DDL131074:DDM131074 DNH131074:DNI131074 DXD131074:DXE131074 EGZ131074:EHA131074 EQV131074:EQW131074 FAR131074:FAS131074 FKN131074:FKO131074 FUJ131074:FUK131074 GEF131074:GEG131074 GOB131074:GOC131074 GXX131074:GXY131074 HHT131074:HHU131074 HRP131074:HRQ131074 IBL131074:IBM131074 ILH131074:ILI131074 IVD131074:IVE131074 JEZ131074:JFA131074 JOV131074:JOW131074 JYR131074:JYS131074 KIN131074:KIO131074 KSJ131074:KSK131074 LCF131074:LCG131074 LMB131074:LMC131074 LVX131074:LVY131074 MFT131074:MFU131074 MPP131074:MPQ131074 MZL131074:MZM131074 NJH131074:NJI131074 NTD131074:NTE131074 OCZ131074:ODA131074 OMV131074:OMW131074 OWR131074:OWS131074 PGN131074:PGO131074 PQJ131074:PQK131074 QAF131074:QAG131074 QKB131074:QKC131074 QTX131074:QTY131074 RDT131074:RDU131074 RNP131074:RNQ131074 RXL131074:RXM131074 SHH131074:SHI131074 SRD131074:SRE131074 TAZ131074:TBA131074 TKV131074:TKW131074 TUR131074:TUS131074 UEN131074:UEO131074 UOJ131074:UOK131074 UYF131074:UYG131074 VIB131074:VIC131074 VRX131074:VRY131074 WBT131074:WBU131074 WLP131074:WLQ131074 WVL131074:WVM131074 D196610:E196610 IZ196610:JA196610 SV196610:SW196610 ACR196610:ACS196610 AMN196610:AMO196610 AWJ196610:AWK196610 BGF196610:BGG196610 BQB196610:BQC196610 BZX196610:BZY196610 CJT196610:CJU196610 CTP196610:CTQ196610 DDL196610:DDM196610 DNH196610:DNI196610 DXD196610:DXE196610 EGZ196610:EHA196610 EQV196610:EQW196610 FAR196610:FAS196610 FKN196610:FKO196610 FUJ196610:FUK196610 GEF196610:GEG196610 GOB196610:GOC196610 GXX196610:GXY196610 HHT196610:HHU196610 HRP196610:HRQ196610 IBL196610:IBM196610 ILH196610:ILI196610 IVD196610:IVE196610 JEZ196610:JFA196610 JOV196610:JOW196610 JYR196610:JYS196610 KIN196610:KIO196610 KSJ196610:KSK196610 LCF196610:LCG196610 LMB196610:LMC196610 LVX196610:LVY196610 MFT196610:MFU196610 MPP196610:MPQ196610 MZL196610:MZM196610 NJH196610:NJI196610 NTD196610:NTE196610 OCZ196610:ODA196610 OMV196610:OMW196610 OWR196610:OWS196610 PGN196610:PGO196610 PQJ196610:PQK196610 QAF196610:QAG196610 QKB196610:QKC196610 QTX196610:QTY196610 RDT196610:RDU196610 RNP196610:RNQ196610 RXL196610:RXM196610 SHH196610:SHI196610 SRD196610:SRE196610 TAZ196610:TBA196610 TKV196610:TKW196610 TUR196610:TUS196610 UEN196610:UEO196610 UOJ196610:UOK196610 UYF196610:UYG196610 VIB196610:VIC196610 VRX196610:VRY196610 WBT196610:WBU196610 WLP196610:WLQ196610 WVL196610:WVM196610 D262146:E262146 IZ262146:JA262146 SV262146:SW262146 ACR262146:ACS262146 AMN262146:AMO262146 AWJ262146:AWK262146 BGF262146:BGG262146 BQB262146:BQC262146 BZX262146:BZY262146 CJT262146:CJU262146 CTP262146:CTQ262146 DDL262146:DDM262146 DNH262146:DNI262146 DXD262146:DXE262146 EGZ262146:EHA262146 EQV262146:EQW262146 FAR262146:FAS262146 FKN262146:FKO262146 FUJ262146:FUK262146 GEF262146:GEG262146 GOB262146:GOC262146 GXX262146:GXY262146 HHT262146:HHU262146 HRP262146:HRQ262146 IBL262146:IBM262146 ILH262146:ILI262146 IVD262146:IVE262146 JEZ262146:JFA262146 JOV262146:JOW262146 JYR262146:JYS262146 KIN262146:KIO262146 KSJ262146:KSK262146 LCF262146:LCG262146 LMB262146:LMC262146 LVX262146:LVY262146 MFT262146:MFU262146 MPP262146:MPQ262146 MZL262146:MZM262146 NJH262146:NJI262146 NTD262146:NTE262146 OCZ262146:ODA262146 OMV262146:OMW262146 OWR262146:OWS262146 PGN262146:PGO262146 PQJ262146:PQK262146 QAF262146:QAG262146 QKB262146:QKC262146 QTX262146:QTY262146 RDT262146:RDU262146 RNP262146:RNQ262146 RXL262146:RXM262146 SHH262146:SHI262146 SRD262146:SRE262146 TAZ262146:TBA262146 TKV262146:TKW262146 TUR262146:TUS262146 UEN262146:UEO262146 UOJ262146:UOK262146 UYF262146:UYG262146 VIB262146:VIC262146 VRX262146:VRY262146 WBT262146:WBU262146 WLP262146:WLQ262146 WVL262146:WVM262146 D327682:E327682 IZ327682:JA327682 SV327682:SW327682 ACR327682:ACS327682 AMN327682:AMO327682 AWJ327682:AWK327682 BGF327682:BGG327682 BQB327682:BQC327682 BZX327682:BZY327682 CJT327682:CJU327682 CTP327682:CTQ327682 DDL327682:DDM327682 DNH327682:DNI327682 DXD327682:DXE327682 EGZ327682:EHA327682 EQV327682:EQW327682 FAR327682:FAS327682 FKN327682:FKO327682 FUJ327682:FUK327682 GEF327682:GEG327682 GOB327682:GOC327682 GXX327682:GXY327682 HHT327682:HHU327682 HRP327682:HRQ327682 IBL327682:IBM327682 ILH327682:ILI327682 IVD327682:IVE327682 JEZ327682:JFA327682 JOV327682:JOW327682 JYR327682:JYS327682 KIN327682:KIO327682 KSJ327682:KSK327682 LCF327682:LCG327682 LMB327682:LMC327682 LVX327682:LVY327682 MFT327682:MFU327682 MPP327682:MPQ327682 MZL327682:MZM327682 NJH327682:NJI327682 NTD327682:NTE327682 OCZ327682:ODA327682 OMV327682:OMW327682 OWR327682:OWS327682 PGN327682:PGO327682 PQJ327682:PQK327682 QAF327682:QAG327682 QKB327682:QKC327682 QTX327682:QTY327682 RDT327682:RDU327682 RNP327682:RNQ327682 RXL327682:RXM327682 SHH327682:SHI327682 SRD327682:SRE327682 TAZ327682:TBA327682 TKV327682:TKW327682 TUR327682:TUS327682 UEN327682:UEO327682 UOJ327682:UOK327682 UYF327682:UYG327682 VIB327682:VIC327682 VRX327682:VRY327682 WBT327682:WBU327682 WLP327682:WLQ327682 WVL327682:WVM327682 D393218:E393218 IZ393218:JA393218 SV393218:SW393218 ACR393218:ACS393218 AMN393218:AMO393218 AWJ393218:AWK393218 BGF393218:BGG393218 BQB393218:BQC393218 BZX393218:BZY393218 CJT393218:CJU393218 CTP393218:CTQ393218 DDL393218:DDM393218 DNH393218:DNI393218 DXD393218:DXE393218 EGZ393218:EHA393218 EQV393218:EQW393218 FAR393218:FAS393218 FKN393218:FKO393218 FUJ393218:FUK393218 GEF393218:GEG393218 GOB393218:GOC393218 GXX393218:GXY393218 HHT393218:HHU393218 HRP393218:HRQ393218 IBL393218:IBM393218 ILH393218:ILI393218 IVD393218:IVE393218 JEZ393218:JFA393218 JOV393218:JOW393218 JYR393218:JYS393218 KIN393218:KIO393218 KSJ393218:KSK393218 LCF393218:LCG393218 LMB393218:LMC393218 LVX393218:LVY393218 MFT393218:MFU393218 MPP393218:MPQ393218 MZL393218:MZM393218 NJH393218:NJI393218 NTD393218:NTE393218 OCZ393218:ODA393218 OMV393218:OMW393218 OWR393218:OWS393218 PGN393218:PGO393218 PQJ393218:PQK393218 QAF393218:QAG393218 QKB393218:QKC393218 QTX393218:QTY393218 RDT393218:RDU393218 RNP393218:RNQ393218 RXL393218:RXM393218 SHH393218:SHI393218 SRD393218:SRE393218 TAZ393218:TBA393218 TKV393218:TKW393218 TUR393218:TUS393218 UEN393218:UEO393218 UOJ393218:UOK393218 UYF393218:UYG393218 VIB393218:VIC393218 VRX393218:VRY393218 WBT393218:WBU393218 WLP393218:WLQ393218 WVL393218:WVM393218 D458754:E458754 IZ458754:JA458754 SV458754:SW458754 ACR458754:ACS458754 AMN458754:AMO458754 AWJ458754:AWK458754 BGF458754:BGG458754 BQB458754:BQC458754 BZX458754:BZY458754 CJT458754:CJU458754 CTP458754:CTQ458754 DDL458754:DDM458754 DNH458754:DNI458754 DXD458754:DXE458754 EGZ458754:EHA458754 EQV458754:EQW458754 FAR458754:FAS458754 FKN458754:FKO458754 FUJ458754:FUK458754 GEF458754:GEG458754 GOB458754:GOC458754 GXX458754:GXY458754 HHT458754:HHU458754 HRP458754:HRQ458754 IBL458754:IBM458754 ILH458754:ILI458754 IVD458754:IVE458754 JEZ458754:JFA458754 JOV458754:JOW458754 JYR458754:JYS458754 KIN458754:KIO458754 KSJ458754:KSK458754 LCF458754:LCG458754 LMB458754:LMC458754 LVX458754:LVY458754 MFT458754:MFU458754 MPP458754:MPQ458754 MZL458754:MZM458754 NJH458754:NJI458754 NTD458754:NTE458754 OCZ458754:ODA458754 OMV458754:OMW458754 OWR458754:OWS458754 PGN458754:PGO458754 PQJ458754:PQK458754 QAF458754:QAG458754 QKB458754:QKC458754 QTX458754:QTY458754 RDT458754:RDU458754 RNP458754:RNQ458754 RXL458754:RXM458754 SHH458754:SHI458754 SRD458754:SRE458754 TAZ458754:TBA458754 TKV458754:TKW458754 TUR458754:TUS458754 UEN458754:UEO458754 UOJ458754:UOK458754 UYF458754:UYG458754 VIB458754:VIC458754 VRX458754:VRY458754 WBT458754:WBU458754 WLP458754:WLQ458754 WVL458754:WVM458754 D524290:E524290 IZ524290:JA524290 SV524290:SW524290 ACR524290:ACS524290 AMN524290:AMO524290 AWJ524290:AWK524290 BGF524290:BGG524290 BQB524290:BQC524290 BZX524290:BZY524290 CJT524290:CJU524290 CTP524290:CTQ524290 DDL524290:DDM524290 DNH524290:DNI524290 DXD524290:DXE524290 EGZ524290:EHA524290 EQV524290:EQW524290 FAR524290:FAS524290 FKN524290:FKO524290 FUJ524290:FUK524290 GEF524290:GEG524290 GOB524290:GOC524290 GXX524290:GXY524290 HHT524290:HHU524290 HRP524290:HRQ524290 IBL524290:IBM524290 ILH524290:ILI524290 IVD524290:IVE524290 JEZ524290:JFA524290 JOV524290:JOW524290 JYR524290:JYS524290 KIN524290:KIO524290 KSJ524290:KSK524290 LCF524290:LCG524290 LMB524290:LMC524290 LVX524290:LVY524290 MFT524290:MFU524290 MPP524290:MPQ524290 MZL524290:MZM524290 NJH524290:NJI524290 NTD524290:NTE524290 OCZ524290:ODA524290 OMV524290:OMW524290 OWR524290:OWS524290 PGN524290:PGO524290 PQJ524290:PQK524290 QAF524290:QAG524290 QKB524290:QKC524290 QTX524290:QTY524290 RDT524290:RDU524290 RNP524290:RNQ524290 RXL524290:RXM524290 SHH524290:SHI524290 SRD524290:SRE524290 TAZ524290:TBA524290 TKV524290:TKW524290 TUR524290:TUS524290 UEN524290:UEO524290 UOJ524290:UOK524290 UYF524290:UYG524290 VIB524290:VIC524290 VRX524290:VRY524290 WBT524290:WBU524290 WLP524290:WLQ524290 WVL524290:WVM524290 D589826:E589826 IZ589826:JA589826 SV589826:SW589826 ACR589826:ACS589826 AMN589826:AMO589826 AWJ589826:AWK589826 BGF589826:BGG589826 BQB589826:BQC589826 BZX589826:BZY589826 CJT589826:CJU589826 CTP589826:CTQ589826 DDL589826:DDM589826 DNH589826:DNI589826 DXD589826:DXE589826 EGZ589826:EHA589826 EQV589826:EQW589826 FAR589826:FAS589826 FKN589826:FKO589826 FUJ589826:FUK589826 GEF589826:GEG589826 GOB589826:GOC589826 GXX589826:GXY589826 HHT589826:HHU589826 HRP589826:HRQ589826 IBL589826:IBM589826 ILH589826:ILI589826 IVD589826:IVE589826 JEZ589826:JFA589826 JOV589826:JOW589826 JYR589826:JYS589826 KIN589826:KIO589826 KSJ589826:KSK589826 LCF589826:LCG589826 LMB589826:LMC589826 LVX589826:LVY589826 MFT589826:MFU589826 MPP589826:MPQ589826 MZL589826:MZM589826 NJH589826:NJI589826 NTD589826:NTE589826 OCZ589826:ODA589826 OMV589826:OMW589826 OWR589826:OWS589826 PGN589826:PGO589826 PQJ589826:PQK589826 QAF589826:QAG589826 QKB589826:QKC589826 QTX589826:QTY589826 RDT589826:RDU589826 RNP589826:RNQ589826 RXL589826:RXM589826 SHH589826:SHI589826 SRD589826:SRE589826 TAZ589826:TBA589826 TKV589826:TKW589826 TUR589826:TUS589826 UEN589826:UEO589826 UOJ589826:UOK589826 UYF589826:UYG589826 VIB589826:VIC589826 VRX589826:VRY589826 WBT589826:WBU589826 WLP589826:WLQ589826 WVL589826:WVM589826 D655362:E655362 IZ655362:JA655362 SV655362:SW655362 ACR655362:ACS655362 AMN655362:AMO655362 AWJ655362:AWK655362 BGF655362:BGG655362 BQB655362:BQC655362 BZX655362:BZY655362 CJT655362:CJU655362 CTP655362:CTQ655362 DDL655362:DDM655362 DNH655362:DNI655362 DXD655362:DXE655362 EGZ655362:EHA655362 EQV655362:EQW655362 FAR655362:FAS655362 FKN655362:FKO655362 FUJ655362:FUK655362 GEF655362:GEG655362 GOB655362:GOC655362 GXX655362:GXY655362 HHT655362:HHU655362 HRP655362:HRQ655362 IBL655362:IBM655362 ILH655362:ILI655362 IVD655362:IVE655362 JEZ655362:JFA655362 JOV655362:JOW655362 JYR655362:JYS655362 KIN655362:KIO655362 KSJ655362:KSK655362 LCF655362:LCG655362 LMB655362:LMC655362 LVX655362:LVY655362 MFT655362:MFU655362 MPP655362:MPQ655362 MZL655362:MZM655362 NJH655362:NJI655362 NTD655362:NTE655362 OCZ655362:ODA655362 OMV655362:OMW655362 OWR655362:OWS655362 PGN655362:PGO655362 PQJ655362:PQK655362 QAF655362:QAG655362 QKB655362:QKC655362 QTX655362:QTY655362 RDT655362:RDU655362 RNP655362:RNQ655362 RXL655362:RXM655362 SHH655362:SHI655362 SRD655362:SRE655362 TAZ655362:TBA655362 TKV655362:TKW655362 TUR655362:TUS655362 UEN655362:UEO655362 UOJ655362:UOK655362 UYF655362:UYG655362 VIB655362:VIC655362 VRX655362:VRY655362 WBT655362:WBU655362 WLP655362:WLQ655362 WVL655362:WVM655362 D720898:E720898 IZ720898:JA720898 SV720898:SW720898 ACR720898:ACS720898 AMN720898:AMO720898 AWJ720898:AWK720898 BGF720898:BGG720898 BQB720898:BQC720898 BZX720898:BZY720898 CJT720898:CJU720898 CTP720898:CTQ720898 DDL720898:DDM720898 DNH720898:DNI720898 DXD720898:DXE720898 EGZ720898:EHA720898 EQV720898:EQW720898 FAR720898:FAS720898 FKN720898:FKO720898 FUJ720898:FUK720898 GEF720898:GEG720898 GOB720898:GOC720898 GXX720898:GXY720898 HHT720898:HHU720898 HRP720898:HRQ720898 IBL720898:IBM720898 ILH720898:ILI720898 IVD720898:IVE720898 JEZ720898:JFA720898 JOV720898:JOW720898 JYR720898:JYS720898 KIN720898:KIO720898 KSJ720898:KSK720898 LCF720898:LCG720898 LMB720898:LMC720898 LVX720898:LVY720898 MFT720898:MFU720898 MPP720898:MPQ720898 MZL720898:MZM720898 NJH720898:NJI720898 NTD720898:NTE720898 OCZ720898:ODA720898 OMV720898:OMW720898 OWR720898:OWS720898 PGN720898:PGO720898 PQJ720898:PQK720898 QAF720898:QAG720898 QKB720898:QKC720898 QTX720898:QTY720898 RDT720898:RDU720898 RNP720898:RNQ720898 RXL720898:RXM720898 SHH720898:SHI720898 SRD720898:SRE720898 TAZ720898:TBA720898 TKV720898:TKW720898 TUR720898:TUS720898 UEN720898:UEO720898 UOJ720898:UOK720898 UYF720898:UYG720898 VIB720898:VIC720898 VRX720898:VRY720898 WBT720898:WBU720898 WLP720898:WLQ720898 WVL720898:WVM720898 D786434:E786434 IZ786434:JA786434 SV786434:SW786434 ACR786434:ACS786434 AMN786434:AMO786434 AWJ786434:AWK786434 BGF786434:BGG786434 BQB786434:BQC786434 BZX786434:BZY786434 CJT786434:CJU786434 CTP786434:CTQ786434 DDL786434:DDM786434 DNH786434:DNI786434 DXD786434:DXE786434 EGZ786434:EHA786434 EQV786434:EQW786434 FAR786434:FAS786434 FKN786434:FKO786434 FUJ786434:FUK786434 GEF786434:GEG786434 GOB786434:GOC786434 GXX786434:GXY786434 HHT786434:HHU786434 HRP786434:HRQ786434 IBL786434:IBM786434 ILH786434:ILI786434 IVD786434:IVE786434 JEZ786434:JFA786434 JOV786434:JOW786434 JYR786434:JYS786434 KIN786434:KIO786434 KSJ786434:KSK786434 LCF786434:LCG786434 LMB786434:LMC786434 LVX786434:LVY786434 MFT786434:MFU786434 MPP786434:MPQ786434 MZL786434:MZM786434 NJH786434:NJI786434 NTD786434:NTE786434 OCZ786434:ODA786434 OMV786434:OMW786434 OWR786434:OWS786434 PGN786434:PGO786434 PQJ786434:PQK786434 QAF786434:QAG786434 QKB786434:QKC786434 QTX786434:QTY786434 RDT786434:RDU786434 RNP786434:RNQ786434 RXL786434:RXM786434 SHH786434:SHI786434 SRD786434:SRE786434 TAZ786434:TBA786434 TKV786434:TKW786434 TUR786434:TUS786434 UEN786434:UEO786434 UOJ786434:UOK786434 UYF786434:UYG786434 VIB786434:VIC786434 VRX786434:VRY786434 WBT786434:WBU786434 WLP786434:WLQ786434 WVL786434:WVM786434 D851970:E851970 IZ851970:JA851970 SV851970:SW851970 ACR851970:ACS851970 AMN851970:AMO851970 AWJ851970:AWK851970 BGF851970:BGG851970 BQB851970:BQC851970 BZX851970:BZY851970 CJT851970:CJU851970 CTP851970:CTQ851970 DDL851970:DDM851970 DNH851970:DNI851970 DXD851970:DXE851970 EGZ851970:EHA851970 EQV851970:EQW851970 FAR851970:FAS851970 FKN851970:FKO851970 FUJ851970:FUK851970 GEF851970:GEG851970 GOB851970:GOC851970 GXX851970:GXY851970 HHT851970:HHU851970 HRP851970:HRQ851970 IBL851970:IBM851970 ILH851970:ILI851970 IVD851970:IVE851970 JEZ851970:JFA851970 JOV851970:JOW851970 JYR851970:JYS851970 KIN851970:KIO851970 KSJ851970:KSK851970 LCF851970:LCG851970 LMB851970:LMC851970 LVX851970:LVY851970 MFT851970:MFU851970 MPP851970:MPQ851970 MZL851970:MZM851970 NJH851970:NJI851970 NTD851970:NTE851970 OCZ851970:ODA851970 OMV851970:OMW851970 OWR851970:OWS851970 PGN851970:PGO851970 PQJ851970:PQK851970 QAF851970:QAG851970 QKB851970:QKC851970 QTX851970:QTY851970 RDT851970:RDU851970 RNP851970:RNQ851970 RXL851970:RXM851970 SHH851970:SHI851970 SRD851970:SRE851970 TAZ851970:TBA851970 TKV851970:TKW851970 TUR851970:TUS851970 UEN851970:UEO851970 UOJ851970:UOK851970 UYF851970:UYG851970 VIB851970:VIC851970 VRX851970:VRY851970 WBT851970:WBU851970 WLP851970:WLQ851970 WVL851970:WVM851970 D917506:E917506 IZ917506:JA917506 SV917506:SW917506 ACR917506:ACS917506 AMN917506:AMO917506 AWJ917506:AWK917506 BGF917506:BGG917506 BQB917506:BQC917506 BZX917506:BZY917506 CJT917506:CJU917506 CTP917506:CTQ917506 DDL917506:DDM917506 DNH917506:DNI917506 DXD917506:DXE917506 EGZ917506:EHA917506 EQV917506:EQW917506 FAR917506:FAS917506 FKN917506:FKO917506 FUJ917506:FUK917506 GEF917506:GEG917506 GOB917506:GOC917506 GXX917506:GXY917506 HHT917506:HHU917506 HRP917506:HRQ917506 IBL917506:IBM917506 ILH917506:ILI917506 IVD917506:IVE917506 JEZ917506:JFA917506 JOV917506:JOW917506 JYR917506:JYS917506 KIN917506:KIO917506 KSJ917506:KSK917506 LCF917506:LCG917506 LMB917506:LMC917506 LVX917506:LVY917506 MFT917506:MFU917506 MPP917506:MPQ917506 MZL917506:MZM917506 NJH917506:NJI917506 NTD917506:NTE917506 OCZ917506:ODA917506 OMV917506:OMW917506 OWR917506:OWS917506 PGN917506:PGO917506 PQJ917506:PQK917506 QAF917506:QAG917506 QKB917506:QKC917506 QTX917506:QTY917506 RDT917506:RDU917506 RNP917506:RNQ917506 RXL917506:RXM917506 SHH917506:SHI917506 SRD917506:SRE917506 TAZ917506:TBA917506 TKV917506:TKW917506 TUR917506:TUS917506 UEN917506:UEO917506 UOJ917506:UOK917506 UYF917506:UYG917506 VIB917506:VIC917506 VRX917506:VRY917506 WBT917506:WBU917506 WLP917506:WLQ917506 WVL917506:WVM917506 D983042:E983042 IZ983042:JA983042 SV983042:SW983042 ACR983042:ACS983042 AMN983042:AMO983042 AWJ983042:AWK983042 BGF983042:BGG983042 BQB983042:BQC983042 BZX983042:BZY983042 CJT983042:CJU983042 CTP983042:CTQ983042 DDL983042:DDM983042 DNH983042:DNI983042 DXD983042:DXE983042 EGZ983042:EHA983042 EQV983042:EQW983042 FAR983042:FAS983042 FKN983042:FKO983042 FUJ983042:FUK983042 GEF983042:GEG983042 GOB983042:GOC983042 GXX983042:GXY983042 HHT983042:HHU983042 HRP983042:HRQ983042 IBL983042:IBM983042 ILH983042:ILI983042 IVD983042:IVE983042 JEZ983042:JFA983042 JOV983042:JOW983042 JYR983042:JYS983042 KIN983042:KIO983042 KSJ983042:KSK983042 LCF983042:LCG983042 LMB983042:LMC983042 LVX983042:LVY983042 MFT983042:MFU983042 MPP983042:MPQ983042 MZL983042:MZM983042 NJH983042:NJI983042 NTD983042:NTE983042 OCZ983042:ODA983042 OMV983042:OMW983042 OWR983042:OWS983042 PGN983042:PGO983042 PQJ983042:PQK983042 QAF983042:QAG983042 QKB983042:QKC983042 QTX983042:QTY983042 RDT983042:RDU983042 RNP983042:RNQ983042 RXL983042:RXM983042 SHH983042:SHI983042 SRD983042:SRE983042 TAZ983042:TBA983042 TKV983042:TKW983042 TUR983042:TUS983042 UEN983042:UEO983042 UOJ983042:UOK983042 UYF983042:UYG983042 VIB983042:VIC983042 VRX983042:VRY983042 WBT983042:WBU983042 WLP983042:WLQ983042 WVL983042:WVM983042" xr:uid="{0607E2BA-397B-4803-8A23-5546EFF80F89}">
      <formula1>$C$135:$C$144</formula1>
    </dataValidation>
    <dataValidation type="list" allowBlank="1" showInputMessage="1" showErrorMessage="1" sqref="D14:E14 IZ14:JA14 SV14:SW14 ACR14:ACS14 AMN14:AMO14 AWJ14:AWK14 BGF14:BGG14 BQB14:BQC14 BZX14:BZY14 CJT14:CJU14 CTP14:CTQ14 DDL14:DDM14 DNH14:DNI14 DXD14:DXE14 EGZ14:EHA14 EQV14:EQW14 FAR14:FAS14 FKN14:FKO14 FUJ14:FUK14 GEF14:GEG14 GOB14:GOC14 GXX14:GXY14 HHT14:HHU14 HRP14:HRQ14 IBL14:IBM14 ILH14:ILI14 IVD14:IVE14 JEZ14:JFA14 JOV14:JOW14 JYR14:JYS14 KIN14:KIO14 KSJ14:KSK14 LCF14:LCG14 LMB14:LMC14 LVX14:LVY14 MFT14:MFU14 MPP14:MPQ14 MZL14:MZM14 NJH14:NJI14 NTD14:NTE14 OCZ14:ODA14 OMV14:OMW14 OWR14:OWS14 PGN14:PGO14 PQJ14:PQK14 QAF14:QAG14 QKB14:QKC14 QTX14:QTY14 RDT14:RDU14 RNP14:RNQ14 RXL14:RXM14 SHH14:SHI14 SRD14:SRE14 TAZ14:TBA14 TKV14:TKW14 TUR14:TUS14 UEN14:UEO14 UOJ14:UOK14 UYF14:UYG14 VIB14:VIC14 VRX14:VRY14 WBT14:WBU14 WLP14:WLQ14 WVL14:WVM14 D65539:E65539 IZ65539:JA65539 SV65539:SW65539 ACR65539:ACS65539 AMN65539:AMO65539 AWJ65539:AWK65539 BGF65539:BGG65539 BQB65539:BQC65539 BZX65539:BZY65539 CJT65539:CJU65539 CTP65539:CTQ65539 DDL65539:DDM65539 DNH65539:DNI65539 DXD65539:DXE65539 EGZ65539:EHA65539 EQV65539:EQW65539 FAR65539:FAS65539 FKN65539:FKO65539 FUJ65539:FUK65539 GEF65539:GEG65539 GOB65539:GOC65539 GXX65539:GXY65539 HHT65539:HHU65539 HRP65539:HRQ65539 IBL65539:IBM65539 ILH65539:ILI65539 IVD65539:IVE65539 JEZ65539:JFA65539 JOV65539:JOW65539 JYR65539:JYS65539 KIN65539:KIO65539 KSJ65539:KSK65539 LCF65539:LCG65539 LMB65539:LMC65539 LVX65539:LVY65539 MFT65539:MFU65539 MPP65539:MPQ65539 MZL65539:MZM65539 NJH65539:NJI65539 NTD65539:NTE65539 OCZ65539:ODA65539 OMV65539:OMW65539 OWR65539:OWS65539 PGN65539:PGO65539 PQJ65539:PQK65539 QAF65539:QAG65539 QKB65539:QKC65539 QTX65539:QTY65539 RDT65539:RDU65539 RNP65539:RNQ65539 RXL65539:RXM65539 SHH65539:SHI65539 SRD65539:SRE65539 TAZ65539:TBA65539 TKV65539:TKW65539 TUR65539:TUS65539 UEN65539:UEO65539 UOJ65539:UOK65539 UYF65539:UYG65539 VIB65539:VIC65539 VRX65539:VRY65539 WBT65539:WBU65539 WLP65539:WLQ65539 WVL65539:WVM65539 D131075:E131075 IZ131075:JA131075 SV131075:SW131075 ACR131075:ACS131075 AMN131075:AMO131075 AWJ131075:AWK131075 BGF131075:BGG131075 BQB131075:BQC131075 BZX131075:BZY131075 CJT131075:CJU131075 CTP131075:CTQ131075 DDL131075:DDM131075 DNH131075:DNI131075 DXD131075:DXE131075 EGZ131075:EHA131075 EQV131075:EQW131075 FAR131075:FAS131075 FKN131075:FKO131075 FUJ131075:FUK131075 GEF131075:GEG131075 GOB131075:GOC131075 GXX131075:GXY131075 HHT131075:HHU131075 HRP131075:HRQ131075 IBL131075:IBM131075 ILH131075:ILI131075 IVD131075:IVE131075 JEZ131075:JFA131075 JOV131075:JOW131075 JYR131075:JYS131075 KIN131075:KIO131075 KSJ131075:KSK131075 LCF131075:LCG131075 LMB131075:LMC131075 LVX131075:LVY131075 MFT131075:MFU131075 MPP131075:MPQ131075 MZL131075:MZM131075 NJH131075:NJI131075 NTD131075:NTE131075 OCZ131075:ODA131075 OMV131075:OMW131075 OWR131075:OWS131075 PGN131075:PGO131075 PQJ131075:PQK131075 QAF131075:QAG131075 QKB131075:QKC131075 QTX131075:QTY131075 RDT131075:RDU131075 RNP131075:RNQ131075 RXL131075:RXM131075 SHH131075:SHI131075 SRD131075:SRE131075 TAZ131075:TBA131075 TKV131075:TKW131075 TUR131075:TUS131075 UEN131075:UEO131075 UOJ131075:UOK131075 UYF131075:UYG131075 VIB131075:VIC131075 VRX131075:VRY131075 WBT131075:WBU131075 WLP131075:WLQ131075 WVL131075:WVM131075 D196611:E196611 IZ196611:JA196611 SV196611:SW196611 ACR196611:ACS196611 AMN196611:AMO196611 AWJ196611:AWK196611 BGF196611:BGG196611 BQB196611:BQC196611 BZX196611:BZY196611 CJT196611:CJU196611 CTP196611:CTQ196611 DDL196611:DDM196611 DNH196611:DNI196611 DXD196611:DXE196611 EGZ196611:EHA196611 EQV196611:EQW196611 FAR196611:FAS196611 FKN196611:FKO196611 FUJ196611:FUK196611 GEF196611:GEG196611 GOB196611:GOC196611 GXX196611:GXY196611 HHT196611:HHU196611 HRP196611:HRQ196611 IBL196611:IBM196611 ILH196611:ILI196611 IVD196611:IVE196611 JEZ196611:JFA196611 JOV196611:JOW196611 JYR196611:JYS196611 KIN196611:KIO196611 KSJ196611:KSK196611 LCF196611:LCG196611 LMB196611:LMC196611 LVX196611:LVY196611 MFT196611:MFU196611 MPP196611:MPQ196611 MZL196611:MZM196611 NJH196611:NJI196611 NTD196611:NTE196611 OCZ196611:ODA196611 OMV196611:OMW196611 OWR196611:OWS196611 PGN196611:PGO196611 PQJ196611:PQK196611 QAF196611:QAG196611 QKB196611:QKC196611 QTX196611:QTY196611 RDT196611:RDU196611 RNP196611:RNQ196611 RXL196611:RXM196611 SHH196611:SHI196611 SRD196611:SRE196611 TAZ196611:TBA196611 TKV196611:TKW196611 TUR196611:TUS196611 UEN196611:UEO196611 UOJ196611:UOK196611 UYF196611:UYG196611 VIB196611:VIC196611 VRX196611:VRY196611 WBT196611:WBU196611 WLP196611:WLQ196611 WVL196611:WVM196611 D262147:E262147 IZ262147:JA262147 SV262147:SW262147 ACR262147:ACS262147 AMN262147:AMO262147 AWJ262147:AWK262147 BGF262147:BGG262147 BQB262147:BQC262147 BZX262147:BZY262147 CJT262147:CJU262147 CTP262147:CTQ262147 DDL262147:DDM262147 DNH262147:DNI262147 DXD262147:DXE262147 EGZ262147:EHA262147 EQV262147:EQW262147 FAR262147:FAS262147 FKN262147:FKO262147 FUJ262147:FUK262147 GEF262147:GEG262147 GOB262147:GOC262147 GXX262147:GXY262147 HHT262147:HHU262147 HRP262147:HRQ262147 IBL262147:IBM262147 ILH262147:ILI262147 IVD262147:IVE262147 JEZ262147:JFA262147 JOV262147:JOW262147 JYR262147:JYS262147 KIN262147:KIO262147 KSJ262147:KSK262147 LCF262147:LCG262147 LMB262147:LMC262147 LVX262147:LVY262147 MFT262147:MFU262147 MPP262147:MPQ262147 MZL262147:MZM262147 NJH262147:NJI262147 NTD262147:NTE262147 OCZ262147:ODA262147 OMV262147:OMW262147 OWR262147:OWS262147 PGN262147:PGO262147 PQJ262147:PQK262147 QAF262147:QAG262147 QKB262147:QKC262147 QTX262147:QTY262147 RDT262147:RDU262147 RNP262147:RNQ262147 RXL262147:RXM262147 SHH262147:SHI262147 SRD262147:SRE262147 TAZ262147:TBA262147 TKV262147:TKW262147 TUR262147:TUS262147 UEN262147:UEO262147 UOJ262147:UOK262147 UYF262147:UYG262147 VIB262147:VIC262147 VRX262147:VRY262147 WBT262147:WBU262147 WLP262147:WLQ262147 WVL262147:WVM262147 D327683:E327683 IZ327683:JA327683 SV327683:SW327683 ACR327683:ACS327683 AMN327683:AMO327683 AWJ327683:AWK327683 BGF327683:BGG327683 BQB327683:BQC327683 BZX327683:BZY327683 CJT327683:CJU327683 CTP327683:CTQ327683 DDL327683:DDM327683 DNH327683:DNI327683 DXD327683:DXE327683 EGZ327683:EHA327683 EQV327683:EQW327683 FAR327683:FAS327683 FKN327683:FKO327683 FUJ327683:FUK327683 GEF327683:GEG327683 GOB327683:GOC327683 GXX327683:GXY327683 HHT327683:HHU327683 HRP327683:HRQ327683 IBL327683:IBM327683 ILH327683:ILI327683 IVD327683:IVE327683 JEZ327683:JFA327683 JOV327683:JOW327683 JYR327683:JYS327683 KIN327683:KIO327683 KSJ327683:KSK327683 LCF327683:LCG327683 LMB327683:LMC327683 LVX327683:LVY327683 MFT327683:MFU327683 MPP327683:MPQ327683 MZL327683:MZM327683 NJH327683:NJI327683 NTD327683:NTE327683 OCZ327683:ODA327683 OMV327683:OMW327683 OWR327683:OWS327683 PGN327683:PGO327683 PQJ327683:PQK327683 QAF327683:QAG327683 QKB327683:QKC327683 QTX327683:QTY327683 RDT327683:RDU327683 RNP327683:RNQ327683 RXL327683:RXM327683 SHH327683:SHI327683 SRD327683:SRE327683 TAZ327683:TBA327683 TKV327683:TKW327683 TUR327683:TUS327683 UEN327683:UEO327683 UOJ327683:UOK327683 UYF327683:UYG327683 VIB327683:VIC327683 VRX327683:VRY327683 WBT327683:WBU327683 WLP327683:WLQ327683 WVL327683:WVM327683 D393219:E393219 IZ393219:JA393219 SV393219:SW393219 ACR393219:ACS393219 AMN393219:AMO393219 AWJ393219:AWK393219 BGF393219:BGG393219 BQB393219:BQC393219 BZX393219:BZY393219 CJT393219:CJU393219 CTP393219:CTQ393219 DDL393219:DDM393219 DNH393219:DNI393219 DXD393219:DXE393219 EGZ393219:EHA393219 EQV393219:EQW393219 FAR393219:FAS393219 FKN393219:FKO393219 FUJ393219:FUK393219 GEF393219:GEG393219 GOB393219:GOC393219 GXX393219:GXY393219 HHT393219:HHU393219 HRP393219:HRQ393219 IBL393219:IBM393219 ILH393219:ILI393219 IVD393219:IVE393219 JEZ393219:JFA393219 JOV393219:JOW393219 JYR393219:JYS393219 KIN393219:KIO393219 KSJ393219:KSK393219 LCF393219:LCG393219 LMB393219:LMC393219 LVX393219:LVY393219 MFT393219:MFU393219 MPP393219:MPQ393219 MZL393219:MZM393219 NJH393219:NJI393219 NTD393219:NTE393219 OCZ393219:ODA393219 OMV393219:OMW393219 OWR393219:OWS393219 PGN393219:PGO393219 PQJ393219:PQK393219 QAF393219:QAG393219 QKB393219:QKC393219 QTX393219:QTY393219 RDT393219:RDU393219 RNP393219:RNQ393219 RXL393219:RXM393219 SHH393219:SHI393219 SRD393219:SRE393219 TAZ393219:TBA393219 TKV393219:TKW393219 TUR393219:TUS393219 UEN393219:UEO393219 UOJ393219:UOK393219 UYF393219:UYG393219 VIB393219:VIC393219 VRX393219:VRY393219 WBT393219:WBU393219 WLP393219:WLQ393219 WVL393219:WVM393219 D458755:E458755 IZ458755:JA458755 SV458755:SW458755 ACR458755:ACS458755 AMN458755:AMO458755 AWJ458755:AWK458755 BGF458755:BGG458755 BQB458755:BQC458755 BZX458755:BZY458755 CJT458755:CJU458755 CTP458755:CTQ458755 DDL458755:DDM458755 DNH458755:DNI458755 DXD458755:DXE458755 EGZ458755:EHA458755 EQV458755:EQW458755 FAR458755:FAS458755 FKN458755:FKO458755 FUJ458755:FUK458755 GEF458755:GEG458755 GOB458755:GOC458755 GXX458755:GXY458755 HHT458755:HHU458755 HRP458755:HRQ458755 IBL458755:IBM458755 ILH458755:ILI458755 IVD458755:IVE458755 JEZ458755:JFA458755 JOV458755:JOW458755 JYR458755:JYS458755 KIN458755:KIO458755 KSJ458755:KSK458755 LCF458755:LCG458755 LMB458755:LMC458755 LVX458755:LVY458755 MFT458755:MFU458755 MPP458755:MPQ458755 MZL458755:MZM458755 NJH458755:NJI458755 NTD458755:NTE458755 OCZ458755:ODA458755 OMV458755:OMW458755 OWR458755:OWS458755 PGN458755:PGO458755 PQJ458755:PQK458755 QAF458755:QAG458755 QKB458755:QKC458755 QTX458755:QTY458755 RDT458755:RDU458755 RNP458755:RNQ458755 RXL458755:RXM458755 SHH458755:SHI458755 SRD458755:SRE458755 TAZ458755:TBA458755 TKV458755:TKW458755 TUR458755:TUS458755 UEN458755:UEO458755 UOJ458755:UOK458755 UYF458755:UYG458755 VIB458755:VIC458755 VRX458755:VRY458755 WBT458755:WBU458755 WLP458755:WLQ458755 WVL458755:WVM458755 D524291:E524291 IZ524291:JA524291 SV524291:SW524291 ACR524291:ACS524291 AMN524291:AMO524291 AWJ524291:AWK524291 BGF524291:BGG524291 BQB524291:BQC524291 BZX524291:BZY524291 CJT524291:CJU524291 CTP524291:CTQ524291 DDL524291:DDM524291 DNH524291:DNI524291 DXD524291:DXE524291 EGZ524291:EHA524291 EQV524291:EQW524291 FAR524291:FAS524291 FKN524291:FKO524291 FUJ524291:FUK524291 GEF524291:GEG524291 GOB524291:GOC524291 GXX524291:GXY524291 HHT524291:HHU524291 HRP524291:HRQ524291 IBL524291:IBM524291 ILH524291:ILI524291 IVD524291:IVE524291 JEZ524291:JFA524291 JOV524291:JOW524291 JYR524291:JYS524291 KIN524291:KIO524291 KSJ524291:KSK524291 LCF524291:LCG524291 LMB524291:LMC524291 LVX524291:LVY524291 MFT524291:MFU524291 MPP524291:MPQ524291 MZL524291:MZM524291 NJH524291:NJI524291 NTD524291:NTE524291 OCZ524291:ODA524291 OMV524291:OMW524291 OWR524291:OWS524291 PGN524291:PGO524291 PQJ524291:PQK524291 QAF524291:QAG524291 QKB524291:QKC524291 QTX524291:QTY524291 RDT524291:RDU524291 RNP524291:RNQ524291 RXL524291:RXM524291 SHH524291:SHI524291 SRD524291:SRE524291 TAZ524291:TBA524291 TKV524291:TKW524291 TUR524291:TUS524291 UEN524291:UEO524291 UOJ524291:UOK524291 UYF524291:UYG524291 VIB524291:VIC524291 VRX524291:VRY524291 WBT524291:WBU524291 WLP524291:WLQ524291 WVL524291:WVM524291 D589827:E589827 IZ589827:JA589827 SV589827:SW589827 ACR589827:ACS589827 AMN589827:AMO589827 AWJ589827:AWK589827 BGF589827:BGG589827 BQB589827:BQC589827 BZX589827:BZY589827 CJT589827:CJU589827 CTP589827:CTQ589827 DDL589827:DDM589827 DNH589827:DNI589827 DXD589827:DXE589827 EGZ589827:EHA589827 EQV589827:EQW589827 FAR589827:FAS589827 FKN589827:FKO589827 FUJ589827:FUK589827 GEF589827:GEG589827 GOB589827:GOC589827 GXX589827:GXY589827 HHT589827:HHU589827 HRP589827:HRQ589827 IBL589827:IBM589827 ILH589827:ILI589827 IVD589827:IVE589827 JEZ589827:JFA589827 JOV589827:JOW589827 JYR589827:JYS589827 KIN589827:KIO589827 KSJ589827:KSK589827 LCF589827:LCG589827 LMB589827:LMC589827 LVX589827:LVY589827 MFT589827:MFU589827 MPP589827:MPQ589827 MZL589827:MZM589827 NJH589827:NJI589827 NTD589827:NTE589827 OCZ589827:ODA589827 OMV589827:OMW589827 OWR589827:OWS589827 PGN589827:PGO589827 PQJ589827:PQK589827 QAF589827:QAG589827 QKB589827:QKC589827 QTX589827:QTY589827 RDT589827:RDU589827 RNP589827:RNQ589827 RXL589827:RXM589827 SHH589827:SHI589827 SRD589827:SRE589827 TAZ589827:TBA589827 TKV589827:TKW589827 TUR589827:TUS589827 UEN589827:UEO589827 UOJ589827:UOK589827 UYF589827:UYG589827 VIB589827:VIC589827 VRX589827:VRY589827 WBT589827:WBU589827 WLP589827:WLQ589827 WVL589827:WVM589827 D655363:E655363 IZ655363:JA655363 SV655363:SW655363 ACR655363:ACS655363 AMN655363:AMO655363 AWJ655363:AWK655363 BGF655363:BGG655363 BQB655363:BQC655363 BZX655363:BZY655363 CJT655363:CJU655363 CTP655363:CTQ655363 DDL655363:DDM655363 DNH655363:DNI655363 DXD655363:DXE655363 EGZ655363:EHA655363 EQV655363:EQW655363 FAR655363:FAS655363 FKN655363:FKO655363 FUJ655363:FUK655363 GEF655363:GEG655363 GOB655363:GOC655363 GXX655363:GXY655363 HHT655363:HHU655363 HRP655363:HRQ655363 IBL655363:IBM655363 ILH655363:ILI655363 IVD655363:IVE655363 JEZ655363:JFA655363 JOV655363:JOW655363 JYR655363:JYS655363 KIN655363:KIO655363 KSJ655363:KSK655363 LCF655363:LCG655363 LMB655363:LMC655363 LVX655363:LVY655363 MFT655363:MFU655363 MPP655363:MPQ655363 MZL655363:MZM655363 NJH655363:NJI655363 NTD655363:NTE655363 OCZ655363:ODA655363 OMV655363:OMW655363 OWR655363:OWS655363 PGN655363:PGO655363 PQJ655363:PQK655363 QAF655363:QAG655363 QKB655363:QKC655363 QTX655363:QTY655363 RDT655363:RDU655363 RNP655363:RNQ655363 RXL655363:RXM655363 SHH655363:SHI655363 SRD655363:SRE655363 TAZ655363:TBA655363 TKV655363:TKW655363 TUR655363:TUS655363 UEN655363:UEO655363 UOJ655363:UOK655363 UYF655363:UYG655363 VIB655363:VIC655363 VRX655363:VRY655363 WBT655363:WBU655363 WLP655363:WLQ655363 WVL655363:WVM655363 D720899:E720899 IZ720899:JA720899 SV720899:SW720899 ACR720899:ACS720899 AMN720899:AMO720899 AWJ720899:AWK720899 BGF720899:BGG720899 BQB720899:BQC720899 BZX720899:BZY720899 CJT720899:CJU720899 CTP720899:CTQ720899 DDL720899:DDM720899 DNH720899:DNI720899 DXD720899:DXE720899 EGZ720899:EHA720899 EQV720899:EQW720899 FAR720899:FAS720899 FKN720899:FKO720899 FUJ720899:FUK720899 GEF720899:GEG720899 GOB720899:GOC720899 GXX720899:GXY720899 HHT720899:HHU720899 HRP720899:HRQ720899 IBL720899:IBM720899 ILH720899:ILI720899 IVD720899:IVE720899 JEZ720899:JFA720899 JOV720899:JOW720899 JYR720899:JYS720899 KIN720899:KIO720899 KSJ720899:KSK720899 LCF720899:LCG720899 LMB720899:LMC720899 LVX720899:LVY720899 MFT720899:MFU720899 MPP720899:MPQ720899 MZL720899:MZM720899 NJH720899:NJI720899 NTD720899:NTE720899 OCZ720899:ODA720899 OMV720899:OMW720899 OWR720899:OWS720899 PGN720899:PGO720899 PQJ720899:PQK720899 QAF720899:QAG720899 QKB720899:QKC720899 QTX720899:QTY720899 RDT720899:RDU720899 RNP720899:RNQ720899 RXL720899:RXM720899 SHH720899:SHI720899 SRD720899:SRE720899 TAZ720899:TBA720899 TKV720899:TKW720899 TUR720899:TUS720899 UEN720899:UEO720899 UOJ720899:UOK720899 UYF720899:UYG720899 VIB720899:VIC720899 VRX720899:VRY720899 WBT720899:WBU720899 WLP720899:WLQ720899 WVL720899:WVM720899 D786435:E786435 IZ786435:JA786435 SV786435:SW786435 ACR786435:ACS786435 AMN786435:AMO786435 AWJ786435:AWK786435 BGF786435:BGG786435 BQB786435:BQC786435 BZX786435:BZY786435 CJT786435:CJU786435 CTP786435:CTQ786435 DDL786435:DDM786435 DNH786435:DNI786435 DXD786435:DXE786435 EGZ786435:EHA786435 EQV786435:EQW786435 FAR786435:FAS786435 FKN786435:FKO786435 FUJ786435:FUK786435 GEF786435:GEG786435 GOB786435:GOC786435 GXX786435:GXY786435 HHT786435:HHU786435 HRP786435:HRQ786435 IBL786435:IBM786435 ILH786435:ILI786435 IVD786435:IVE786435 JEZ786435:JFA786435 JOV786435:JOW786435 JYR786435:JYS786435 KIN786435:KIO786435 KSJ786435:KSK786435 LCF786435:LCG786435 LMB786435:LMC786435 LVX786435:LVY786435 MFT786435:MFU786435 MPP786435:MPQ786435 MZL786435:MZM786435 NJH786435:NJI786435 NTD786435:NTE786435 OCZ786435:ODA786435 OMV786435:OMW786435 OWR786435:OWS786435 PGN786435:PGO786435 PQJ786435:PQK786435 QAF786435:QAG786435 QKB786435:QKC786435 QTX786435:QTY786435 RDT786435:RDU786435 RNP786435:RNQ786435 RXL786435:RXM786435 SHH786435:SHI786435 SRD786435:SRE786435 TAZ786435:TBA786435 TKV786435:TKW786435 TUR786435:TUS786435 UEN786435:UEO786435 UOJ786435:UOK786435 UYF786435:UYG786435 VIB786435:VIC786435 VRX786435:VRY786435 WBT786435:WBU786435 WLP786435:WLQ786435 WVL786435:WVM786435 D851971:E851971 IZ851971:JA851971 SV851971:SW851971 ACR851971:ACS851971 AMN851971:AMO851971 AWJ851971:AWK851971 BGF851971:BGG851971 BQB851971:BQC851971 BZX851971:BZY851971 CJT851971:CJU851971 CTP851971:CTQ851971 DDL851971:DDM851971 DNH851971:DNI851971 DXD851971:DXE851971 EGZ851971:EHA851971 EQV851971:EQW851971 FAR851971:FAS851971 FKN851971:FKO851971 FUJ851971:FUK851971 GEF851971:GEG851971 GOB851971:GOC851971 GXX851971:GXY851971 HHT851971:HHU851971 HRP851971:HRQ851971 IBL851971:IBM851971 ILH851971:ILI851971 IVD851971:IVE851971 JEZ851971:JFA851971 JOV851971:JOW851971 JYR851971:JYS851971 KIN851971:KIO851971 KSJ851971:KSK851971 LCF851971:LCG851971 LMB851971:LMC851971 LVX851971:LVY851971 MFT851971:MFU851971 MPP851971:MPQ851971 MZL851971:MZM851971 NJH851971:NJI851971 NTD851971:NTE851971 OCZ851971:ODA851971 OMV851971:OMW851971 OWR851971:OWS851971 PGN851971:PGO851971 PQJ851971:PQK851971 QAF851971:QAG851971 QKB851971:QKC851971 QTX851971:QTY851971 RDT851971:RDU851971 RNP851971:RNQ851971 RXL851971:RXM851971 SHH851971:SHI851971 SRD851971:SRE851971 TAZ851971:TBA851971 TKV851971:TKW851971 TUR851971:TUS851971 UEN851971:UEO851971 UOJ851971:UOK851971 UYF851971:UYG851971 VIB851971:VIC851971 VRX851971:VRY851971 WBT851971:WBU851971 WLP851971:WLQ851971 WVL851971:WVM851971 D917507:E917507 IZ917507:JA917507 SV917507:SW917507 ACR917507:ACS917507 AMN917507:AMO917507 AWJ917507:AWK917507 BGF917507:BGG917507 BQB917507:BQC917507 BZX917507:BZY917507 CJT917507:CJU917507 CTP917507:CTQ917507 DDL917507:DDM917507 DNH917507:DNI917507 DXD917507:DXE917507 EGZ917507:EHA917507 EQV917507:EQW917507 FAR917507:FAS917507 FKN917507:FKO917507 FUJ917507:FUK917507 GEF917507:GEG917507 GOB917507:GOC917507 GXX917507:GXY917507 HHT917507:HHU917507 HRP917507:HRQ917507 IBL917507:IBM917507 ILH917507:ILI917507 IVD917507:IVE917507 JEZ917507:JFA917507 JOV917507:JOW917507 JYR917507:JYS917507 KIN917507:KIO917507 KSJ917507:KSK917507 LCF917507:LCG917507 LMB917507:LMC917507 LVX917507:LVY917507 MFT917507:MFU917507 MPP917507:MPQ917507 MZL917507:MZM917507 NJH917507:NJI917507 NTD917507:NTE917507 OCZ917507:ODA917507 OMV917507:OMW917507 OWR917507:OWS917507 PGN917507:PGO917507 PQJ917507:PQK917507 QAF917507:QAG917507 QKB917507:QKC917507 QTX917507:QTY917507 RDT917507:RDU917507 RNP917507:RNQ917507 RXL917507:RXM917507 SHH917507:SHI917507 SRD917507:SRE917507 TAZ917507:TBA917507 TKV917507:TKW917507 TUR917507:TUS917507 UEN917507:UEO917507 UOJ917507:UOK917507 UYF917507:UYG917507 VIB917507:VIC917507 VRX917507:VRY917507 WBT917507:WBU917507 WLP917507:WLQ917507 WVL917507:WVM917507 D983043:E983043 IZ983043:JA983043 SV983043:SW983043 ACR983043:ACS983043 AMN983043:AMO983043 AWJ983043:AWK983043 BGF983043:BGG983043 BQB983043:BQC983043 BZX983043:BZY983043 CJT983043:CJU983043 CTP983043:CTQ983043 DDL983043:DDM983043 DNH983043:DNI983043 DXD983043:DXE983043 EGZ983043:EHA983043 EQV983043:EQW983043 FAR983043:FAS983043 FKN983043:FKO983043 FUJ983043:FUK983043 GEF983043:GEG983043 GOB983043:GOC983043 GXX983043:GXY983043 HHT983043:HHU983043 HRP983043:HRQ983043 IBL983043:IBM983043 ILH983043:ILI983043 IVD983043:IVE983043 JEZ983043:JFA983043 JOV983043:JOW983043 JYR983043:JYS983043 KIN983043:KIO983043 KSJ983043:KSK983043 LCF983043:LCG983043 LMB983043:LMC983043 LVX983043:LVY983043 MFT983043:MFU983043 MPP983043:MPQ983043 MZL983043:MZM983043 NJH983043:NJI983043 NTD983043:NTE983043 OCZ983043:ODA983043 OMV983043:OMW983043 OWR983043:OWS983043 PGN983043:PGO983043 PQJ983043:PQK983043 QAF983043:QAG983043 QKB983043:QKC983043 QTX983043:QTY983043 RDT983043:RDU983043 RNP983043:RNQ983043 RXL983043:RXM983043 SHH983043:SHI983043 SRD983043:SRE983043 TAZ983043:TBA983043 TKV983043:TKW983043 TUR983043:TUS983043 UEN983043:UEO983043 UOJ983043:UOK983043 UYF983043:UYG983043 VIB983043:VIC983043 VRX983043:VRY983043 WBT983043:WBU983043 WLP983043:WLQ983043 WVL983043:WVM983043" xr:uid="{5039DFEC-2BC1-4BED-B17A-E8A4E4F4E26E}">
      <formula1>$D$135:$D$139</formula1>
    </dataValidation>
    <dataValidation type="list" allowBlank="1" showInputMessage="1" showErrorMessage="1" sqref="D16:E16 IZ16:JA16 SV16:SW16 ACR16:ACS16 AMN16:AMO16 AWJ16:AWK16 BGF16:BGG16 BQB16:BQC16 BZX16:BZY16 CJT16:CJU16 CTP16:CTQ16 DDL16:DDM16 DNH16:DNI16 DXD16:DXE16 EGZ16:EHA16 EQV16:EQW16 FAR16:FAS16 FKN16:FKO16 FUJ16:FUK16 GEF16:GEG16 GOB16:GOC16 GXX16:GXY16 HHT16:HHU16 HRP16:HRQ16 IBL16:IBM16 ILH16:ILI16 IVD16:IVE16 JEZ16:JFA16 JOV16:JOW16 JYR16:JYS16 KIN16:KIO16 KSJ16:KSK16 LCF16:LCG16 LMB16:LMC16 LVX16:LVY16 MFT16:MFU16 MPP16:MPQ16 MZL16:MZM16 NJH16:NJI16 NTD16:NTE16 OCZ16:ODA16 OMV16:OMW16 OWR16:OWS16 PGN16:PGO16 PQJ16:PQK16 QAF16:QAG16 QKB16:QKC16 QTX16:QTY16 RDT16:RDU16 RNP16:RNQ16 RXL16:RXM16 SHH16:SHI16 SRD16:SRE16 TAZ16:TBA16 TKV16:TKW16 TUR16:TUS16 UEN16:UEO16 UOJ16:UOK16 UYF16:UYG16 VIB16:VIC16 VRX16:VRY16 WBT16:WBU16 WLP16:WLQ16 WVL16:WVM16 D65541:E65541 IZ65541:JA65541 SV65541:SW65541 ACR65541:ACS65541 AMN65541:AMO65541 AWJ65541:AWK65541 BGF65541:BGG65541 BQB65541:BQC65541 BZX65541:BZY65541 CJT65541:CJU65541 CTP65541:CTQ65541 DDL65541:DDM65541 DNH65541:DNI65541 DXD65541:DXE65541 EGZ65541:EHA65541 EQV65541:EQW65541 FAR65541:FAS65541 FKN65541:FKO65541 FUJ65541:FUK65541 GEF65541:GEG65541 GOB65541:GOC65541 GXX65541:GXY65541 HHT65541:HHU65541 HRP65541:HRQ65541 IBL65541:IBM65541 ILH65541:ILI65541 IVD65541:IVE65541 JEZ65541:JFA65541 JOV65541:JOW65541 JYR65541:JYS65541 KIN65541:KIO65541 KSJ65541:KSK65541 LCF65541:LCG65541 LMB65541:LMC65541 LVX65541:LVY65541 MFT65541:MFU65541 MPP65541:MPQ65541 MZL65541:MZM65541 NJH65541:NJI65541 NTD65541:NTE65541 OCZ65541:ODA65541 OMV65541:OMW65541 OWR65541:OWS65541 PGN65541:PGO65541 PQJ65541:PQK65541 QAF65541:QAG65541 QKB65541:QKC65541 QTX65541:QTY65541 RDT65541:RDU65541 RNP65541:RNQ65541 RXL65541:RXM65541 SHH65541:SHI65541 SRD65541:SRE65541 TAZ65541:TBA65541 TKV65541:TKW65541 TUR65541:TUS65541 UEN65541:UEO65541 UOJ65541:UOK65541 UYF65541:UYG65541 VIB65541:VIC65541 VRX65541:VRY65541 WBT65541:WBU65541 WLP65541:WLQ65541 WVL65541:WVM65541 D131077:E131077 IZ131077:JA131077 SV131077:SW131077 ACR131077:ACS131077 AMN131077:AMO131077 AWJ131077:AWK131077 BGF131077:BGG131077 BQB131077:BQC131077 BZX131077:BZY131077 CJT131077:CJU131077 CTP131077:CTQ131077 DDL131077:DDM131077 DNH131077:DNI131077 DXD131077:DXE131077 EGZ131077:EHA131077 EQV131077:EQW131077 FAR131077:FAS131077 FKN131077:FKO131077 FUJ131077:FUK131077 GEF131077:GEG131077 GOB131077:GOC131077 GXX131077:GXY131077 HHT131077:HHU131077 HRP131077:HRQ131077 IBL131077:IBM131077 ILH131077:ILI131077 IVD131077:IVE131077 JEZ131077:JFA131077 JOV131077:JOW131077 JYR131077:JYS131077 KIN131077:KIO131077 KSJ131077:KSK131077 LCF131077:LCG131077 LMB131077:LMC131077 LVX131077:LVY131077 MFT131077:MFU131077 MPP131077:MPQ131077 MZL131077:MZM131077 NJH131077:NJI131077 NTD131077:NTE131077 OCZ131077:ODA131077 OMV131077:OMW131077 OWR131077:OWS131077 PGN131077:PGO131077 PQJ131077:PQK131077 QAF131077:QAG131077 QKB131077:QKC131077 QTX131077:QTY131077 RDT131077:RDU131077 RNP131077:RNQ131077 RXL131077:RXM131077 SHH131077:SHI131077 SRD131077:SRE131077 TAZ131077:TBA131077 TKV131077:TKW131077 TUR131077:TUS131077 UEN131077:UEO131077 UOJ131077:UOK131077 UYF131077:UYG131077 VIB131077:VIC131077 VRX131077:VRY131077 WBT131077:WBU131077 WLP131077:WLQ131077 WVL131077:WVM131077 D196613:E196613 IZ196613:JA196613 SV196613:SW196613 ACR196613:ACS196613 AMN196613:AMO196613 AWJ196613:AWK196613 BGF196613:BGG196613 BQB196613:BQC196613 BZX196613:BZY196613 CJT196613:CJU196613 CTP196613:CTQ196613 DDL196613:DDM196613 DNH196613:DNI196613 DXD196613:DXE196613 EGZ196613:EHA196613 EQV196613:EQW196613 FAR196613:FAS196613 FKN196613:FKO196613 FUJ196613:FUK196613 GEF196613:GEG196613 GOB196613:GOC196613 GXX196613:GXY196613 HHT196613:HHU196613 HRP196613:HRQ196613 IBL196613:IBM196613 ILH196613:ILI196613 IVD196613:IVE196613 JEZ196613:JFA196613 JOV196613:JOW196613 JYR196613:JYS196613 KIN196613:KIO196613 KSJ196613:KSK196613 LCF196613:LCG196613 LMB196613:LMC196613 LVX196613:LVY196613 MFT196613:MFU196613 MPP196613:MPQ196613 MZL196613:MZM196613 NJH196613:NJI196613 NTD196613:NTE196613 OCZ196613:ODA196613 OMV196613:OMW196613 OWR196613:OWS196613 PGN196613:PGO196613 PQJ196613:PQK196613 QAF196613:QAG196613 QKB196613:QKC196613 QTX196613:QTY196613 RDT196613:RDU196613 RNP196613:RNQ196613 RXL196613:RXM196613 SHH196613:SHI196613 SRD196613:SRE196613 TAZ196613:TBA196613 TKV196613:TKW196613 TUR196613:TUS196613 UEN196613:UEO196613 UOJ196613:UOK196613 UYF196613:UYG196613 VIB196613:VIC196613 VRX196613:VRY196613 WBT196613:WBU196613 WLP196613:WLQ196613 WVL196613:WVM196613 D262149:E262149 IZ262149:JA262149 SV262149:SW262149 ACR262149:ACS262149 AMN262149:AMO262149 AWJ262149:AWK262149 BGF262149:BGG262149 BQB262149:BQC262149 BZX262149:BZY262149 CJT262149:CJU262149 CTP262149:CTQ262149 DDL262149:DDM262149 DNH262149:DNI262149 DXD262149:DXE262149 EGZ262149:EHA262149 EQV262149:EQW262149 FAR262149:FAS262149 FKN262149:FKO262149 FUJ262149:FUK262149 GEF262149:GEG262149 GOB262149:GOC262149 GXX262149:GXY262149 HHT262149:HHU262149 HRP262149:HRQ262149 IBL262149:IBM262149 ILH262149:ILI262149 IVD262149:IVE262149 JEZ262149:JFA262149 JOV262149:JOW262149 JYR262149:JYS262149 KIN262149:KIO262149 KSJ262149:KSK262149 LCF262149:LCG262149 LMB262149:LMC262149 LVX262149:LVY262149 MFT262149:MFU262149 MPP262149:MPQ262149 MZL262149:MZM262149 NJH262149:NJI262149 NTD262149:NTE262149 OCZ262149:ODA262149 OMV262149:OMW262149 OWR262149:OWS262149 PGN262149:PGO262149 PQJ262149:PQK262149 QAF262149:QAG262149 QKB262149:QKC262149 QTX262149:QTY262149 RDT262149:RDU262149 RNP262149:RNQ262149 RXL262149:RXM262149 SHH262149:SHI262149 SRD262149:SRE262149 TAZ262149:TBA262149 TKV262149:TKW262149 TUR262149:TUS262149 UEN262149:UEO262149 UOJ262149:UOK262149 UYF262149:UYG262149 VIB262149:VIC262149 VRX262149:VRY262149 WBT262149:WBU262149 WLP262149:WLQ262149 WVL262149:WVM262149 D327685:E327685 IZ327685:JA327685 SV327685:SW327685 ACR327685:ACS327685 AMN327685:AMO327685 AWJ327685:AWK327685 BGF327685:BGG327685 BQB327685:BQC327685 BZX327685:BZY327685 CJT327685:CJU327685 CTP327685:CTQ327685 DDL327685:DDM327685 DNH327685:DNI327685 DXD327685:DXE327685 EGZ327685:EHA327685 EQV327685:EQW327685 FAR327685:FAS327685 FKN327685:FKO327685 FUJ327685:FUK327685 GEF327685:GEG327685 GOB327685:GOC327685 GXX327685:GXY327685 HHT327685:HHU327685 HRP327685:HRQ327685 IBL327685:IBM327685 ILH327685:ILI327685 IVD327685:IVE327685 JEZ327685:JFA327685 JOV327685:JOW327685 JYR327685:JYS327685 KIN327685:KIO327685 KSJ327685:KSK327685 LCF327685:LCG327685 LMB327685:LMC327685 LVX327685:LVY327685 MFT327685:MFU327685 MPP327685:MPQ327685 MZL327685:MZM327685 NJH327685:NJI327685 NTD327685:NTE327685 OCZ327685:ODA327685 OMV327685:OMW327685 OWR327685:OWS327685 PGN327685:PGO327685 PQJ327685:PQK327685 QAF327685:QAG327685 QKB327685:QKC327685 QTX327685:QTY327685 RDT327685:RDU327685 RNP327685:RNQ327685 RXL327685:RXM327685 SHH327685:SHI327685 SRD327685:SRE327685 TAZ327685:TBA327685 TKV327685:TKW327685 TUR327685:TUS327685 UEN327685:UEO327685 UOJ327685:UOK327685 UYF327685:UYG327685 VIB327685:VIC327685 VRX327685:VRY327685 WBT327685:WBU327685 WLP327685:WLQ327685 WVL327685:WVM327685 D393221:E393221 IZ393221:JA393221 SV393221:SW393221 ACR393221:ACS393221 AMN393221:AMO393221 AWJ393221:AWK393221 BGF393221:BGG393221 BQB393221:BQC393221 BZX393221:BZY393221 CJT393221:CJU393221 CTP393221:CTQ393221 DDL393221:DDM393221 DNH393221:DNI393221 DXD393221:DXE393221 EGZ393221:EHA393221 EQV393221:EQW393221 FAR393221:FAS393221 FKN393221:FKO393221 FUJ393221:FUK393221 GEF393221:GEG393221 GOB393221:GOC393221 GXX393221:GXY393221 HHT393221:HHU393221 HRP393221:HRQ393221 IBL393221:IBM393221 ILH393221:ILI393221 IVD393221:IVE393221 JEZ393221:JFA393221 JOV393221:JOW393221 JYR393221:JYS393221 KIN393221:KIO393221 KSJ393221:KSK393221 LCF393221:LCG393221 LMB393221:LMC393221 LVX393221:LVY393221 MFT393221:MFU393221 MPP393221:MPQ393221 MZL393221:MZM393221 NJH393221:NJI393221 NTD393221:NTE393221 OCZ393221:ODA393221 OMV393221:OMW393221 OWR393221:OWS393221 PGN393221:PGO393221 PQJ393221:PQK393221 QAF393221:QAG393221 QKB393221:QKC393221 QTX393221:QTY393221 RDT393221:RDU393221 RNP393221:RNQ393221 RXL393221:RXM393221 SHH393221:SHI393221 SRD393221:SRE393221 TAZ393221:TBA393221 TKV393221:TKW393221 TUR393221:TUS393221 UEN393221:UEO393221 UOJ393221:UOK393221 UYF393221:UYG393221 VIB393221:VIC393221 VRX393221:VRY393221 WBT393221:WBU393221 WLP393221:WLQ393221 WVL393221:WVM393221 D458757:E458757 IZ458757:JA458757 SV458757:SW458757 ACR458757:ACS458757 AMN458757:AMO458757 AWJ458757:AWK458757 BGF458757:BGG458757 BQB458757:BQC458757 BZX458757:BZY458757 CJT458757:CJU458757 CTP458757:CTQ458757 DDL458757:DDM458757 DNH458757:DNI458757 DXD458757:DXE458757 EGZ458757:EHA458757 EQV458757:EQW458757 FAR458757:FAS458757 FKN458757:FKO458757 FUJ458757:FUK458757 GEF458757:GEG458757 GOB458757:GOC458757 GXX458757:GXY458757 HHT458757:HHU458757 HRP458757:HRQ458757 IBL458757:IBM458757 ILH458757:ILI458757 IVD458757:IVE458757 JEZ458757:JFA458757 JOV458757:JOW458757 JYR458757:JYS458757 KIN458757:KIO458757 KSJ458757:KSK458757 LCF458757:LCG458757 LMB458757:LMC458757 LVX458757:LVY458757 MFT458757:MFU458757 MPP458757:MPQ458757 MZL458757:MZM458757 NJH458757:NJI458757 NTD458757:NTE458757 OCZ458757:ODA458757 OMV458757:OMW458757 OWR458757:OWS458757 PGN458757:PGO458757 PQJ458757:PQK458757 QAF458757:QAG458757 QKB458757:QKC458757 QTX458757:QTY458757 RDT458757:RDU458757 RNP458757:RNQ458757 RXL458757:RXM458757 SHH458757:SHI458757 SRD458757:SRE458757 TAZ458757:TBA458757 TKV458757:TKW458757 TUR458757:TUS458757 UEN458757:UEO458757 UOJ458757:UOK458757 UYF458757:UYG458757 VIB458757:VIC458757 VRX458757:VRY458757 WBT458757:WBU458757 WLP458757:WLQ458757 WVL458757:WVM458757 D524293:E524293 IZ524293:JA524293 SV524293:SW524293 ACR524293:ACS524293 AMN524293:AMO524293 AWJ524293:AWK524293 BGF524293:BGG524293 BQB524293:BQC524293 BZX524293:BZY524293 CJT524293:CJU524293 CTP524293:CTQ524293 DDL524293:DDM524293 DNH524293:DNI524293 DXD524293:DXE524293 EGZ524293:EHA524293 EQV524293:EQW524293 FAR524293:FAS524293 FKN524293:FKO524293 FUJ524293:FUK524293 GEF524293:GEG524293 GOB524293:GOC524293 GXX524293:GXY524293 HHT524293:HHU524293 HRP524293:HRQ524293 IBL524293:IBM524293 ILH524293:ILI524293 IVD524293:IVE524293 JEZ524293:JFA524293 JOV524293:JOW524293 JYR524293:JYS524293 KIN524293:KIO524293 KSJ524293:KSK524293 LCF524293:LCG524293 LMB524293:LMC524293 LVX524293:LVY524293 MFT524293:MFU524293 MPP524293:MPQ524293 MZL524293:MZM524293 NJH524293:NJI524293 NTD524293:NTE524293 OCZ524293:ODA524293 OMV524293:OMW524293 OWR524293:OWS524293 PGN524293:PGO524293 PQJ524293:PQK524293 QAF524293:QAG524293 QKB524293:QKC524293 QTX524293:QTY524293 RDT524293:RDU524293 RNP524293:RNQ524293 RXL524293:RXM524293 SHH524293:SHI524293 SRD524293:SRE524293 TAZ524293:TBA524293 TKV524293:TKW524293 TUR524293:TUS524293 UEN524293:UEO524293 UOJ524293:UOK524293 UYF524293:UYG524293 VIB524293:VIC524293 VRX524293:VRY524293 WBT524293:WBU524293 WLP524293:WLQ524293 WVL524293:WVM524293 D589829:E589829 IZ589829:JA589829 SV589829:SW589829 ACR589829:ACS589829 AMN589829:AMO589829 AWJ589829:AWK589829 BGF589829:BGG589829 BQB589829:BQC589829 BZX589829:BZY589829 CJT589829:CJU589829 CTP589829:CTQ589829 DDL589829:DDM589829 DNH589829:DNI589829 DXD589829:DXE589829 EGZ589829:EHA589829 EQV589829:EQW589829 FAR589829:FAS589829 FKN589829:FKO589829 FUJ589829:FUK589829 GEF589829:GEG589829 GOB589829:GOC589829 GXX589829:GXY589829 HHT589829:HHU589829 HRP589829:HRQ589829 IBL589829:IBM589829 ILH589829:ILI589829 IVD589829:IVE589829 JEZ589829:JFA589829 JOV589829:JOW589829 JYR589829:JYS589829 KIN589829:KIO589829 KSJ589829:KSK589829 LCF589829:LCG589829 LMB589829:LMC589829 LVX589829:LVY589829 MFT589829:MFU589829 MPP589829:MPQ589829 MZL589829:MZM589829 NJH589829:NJI589829 NTD589829:NTE589829 OCZ589829:ODA589829 OMV589829:OMW589829 OWR589829:OWS589829 PGN589829:PGO589829 PQJ589829:PQK589829 QAF589829:QAG589829 QKB589829:QKC589829 QTX589829:QTY589829 RDT589829:RDU589829 RNP589829:RNQ589829 RXL589829:RXM589829 SHH589829:SHI589829 SRD589829:SRE589829 TAZ589829:TBA589829 TKV589829:TKW589829 TUR589829:TUS589829 UEN589829:UEO589829 UOJ589829:UOK589829 UYF589829:UYG589829 VIB589829:VIC589829 VRX589829:VRY589829 WBT589829:WBU589829 WLP589829:WLQ589829 WVL589829:WVM589829 D655365:E655365 IZ655365:JA655365 SV655365:SW655365 ACR655365:ACS655365 AMN655365:AMO655365 AWJ655365:AWK655365 BGF655365:BGG655365 BQB655365:BQC655365 BZX655365:BZY655365 CJT655365:CJU655365 CTP655365:CTQ655365 DDL655365:DDM655365 DNH655365:DNI655365 DXD655365:DXE655365 EGZ655365:EHA655365 EQV655365:EQW655365 FAR655365:FAS655365 FKN655365:FKO655365 FUJ655365:FUK655365 GEF655365:GEG655365 GOB655365:GOC655365 GXX655365:GXY655365 HHT655365:HHU655365 HRP655365:HRQ655365 IBL655365:IBM655365 ILH655365:ILI655365 IVD655365:IVE655365 JEZ655365:JFA655365 JOV655365:JOW655365 JYR655365:JYS655365 KIN655365:KIO655365 KSJ655365:KSK655365 LCF655365:LCG655365 LMB655365:LMC655365 LVX655365:LVY655365 MFT655365:MFU655365 MPP655365:MPQ655365 MZL655365:MZM655365 NJH655365:NJI655365 NTD655365:NTE655365 OCZ655365:ODA655365 OMV655365:OMW655365 OWR655365:OWS655365 PGN655365:PGO655365 PQJ655365:PQK655365 QAF655365:QAG655365 QKB655365:QKC655365 QTX655365:QTY655365 RDT655365:RDU655365 RNP655365:RNQ655365 RXL655365:RXM655365 SHH655365:SHI655365 SRD655365:SRE655365 TAZ655365:TBA655365 TKV655365:TKW655365 TUR655365:TUS655365 UEN655365:UEO655365 UOJ655365:UOK655365 UYF655365:UYG655365 VIB655365:VIC655365 VRX655365:VRY655365 WBT655365:WBU655365 WLP655365:WLQ655365 WVL655365:WVM655365 D720901:E720901 IZ720901:JA720901 SV720901:SW720901 ACR720901:ACS720901 AMN720901:AMO720901 AWJ720901:AWK720901 BGF720901:BGG720901 BQB720901:BQC720901 BZX720901:BZY720901 CJT720901:CJU720901 CTP720901:CTQ720901 DDL720901:DDM720901 DNH720901:DNI720901 DXD720901:DXE720901 EGZ720901:EHA720901 EQV720901:EQW720901 FAR720901:FAS720901 FKN720901:FKO720901 FUJ720901:FUK720901 GEF720901:GEG720901 GOB720901:GOC720901 GXX720901:GXY720901 HHT720901:HHU720901 HRP720901:HRQ720901 IBL720901:IBM720901 ILH720901:ILI720901 IVD720901:IVE720901 JEZ720901:JFA720901 JOV720901:JOW720901 JYR720901:JYS720901 KIN720901:KIO720901 KSJ720901:KSK720901 LCF720901:LCG720901 LMB720901:LMC720901 LVX720901:LVY720901 MFT720901:MFU720901 MPP720901:MPQ720901 MZL720901:MZM720901 NJH720901:NJI720901 NTD720901:NTE720901 OCZ720901:ODA720901 OMV720901:OMW720901 OWR720901:OWS720901 PGN720901:PGO720901 PQJ720901:PQK720901 QAF720901:QAG720901 QKB720901:QKC720901 QTX720901:QTY720901 RDT720901:RDU720901 RNP720901:RNQ720901 RXL720901:RXM720901 SHH720901:SHI720901 SRD720901:SRE720901 TAZ720901:TBA720901 TKV720901:TKW720901 TUR720901:TUS720901 UEN720901:UEO720901 UOJ720901:UOK720901 UYF720901:UYG720901 VIB720901:VIC720901 VRX720901:VRY720901 WBT720901:WBU720901 WLP720901:WLQ720901 WVL720901:WVM720901 D786437:E786437 IZ786437:JA786437 SV786437:SW786437 ACR786437:ACS786437 AMN786437:AMO786437 AWJ786437:AWK786437 BGF786437:BGG786437 BQB786437:BQC786437 BZX786437:BZY786437 CJT786437:CJU786437 CTP786437:CTQ786437 DDL786437:DDM786437 DNH786437:DNI786437 DXD786437:DXE786437 EGZ786437:EHA786437 EQV786437:EQW786437 FAR786437:FAS786437 FKN786437:FKO786437 FUJ786437:FUK786437 GEF786437:GEG786437 GOB786437:GOC786437 GXX786437:GXY786437 HHT786437:HHU786437 HRP786437:HRQ786437 IBL786437:IBM786437 ILH786437:ILI786437 IVD786437:IVE786437 JEZ786437:JFA786437 JOV786437:JOW786437 JYR786437:JYS786437 KIN786437:KIO786437 KSJ786437:KSK786437 LCF786437:LCG786437 LMB786437:LMC786437 LVX786437:LVY786437 MFT786437:MFU786437 MPP786437:MPQ786437 MZL786437:MZM786437 NJH786437:NJI786437 NTD786437:NTE786437 OCZ786437:ODA786437 OMV786437:OMW786437 OWR786437:OWS786437 PGN786437:PGO786437 PQJ786437:PQK786437 QAF786437:QAG786437 QKB786437:QKC786437 QTX786437:QTY786437 RDT786437:RDU786437 RNP786437:RNQ786437 RXL786437:RXM786437 SHH786437:SHI786437 SRD786437:SRE786437 TAZ786437:TBA786437 TKV786437:TKW786437 TUR786437:TUS786437 UEN786437:UEO786437 UOJ786437:UOK786437 UYF786437:UYG786437 VIB786437:VIC786437 VRX786437:VRY786437 WBT786437:WBU786437 WLP786437:WLQ786437 WVL786437:WVM786437 D851973:E851973 IZ851973:JA851973 SV851973:SW851973 ACR851973:ACS851973 AMN851973:AMO851973 AWJ851973:AWK851973 BGF851973:BGG851973 BQB851973:BQC851973 BZX851973:BZY851973 CJT851973:CJU851973 CTP851973:CTQ851973 DDL851973:DDM851973 DNH851973:DNI851973 DXD851973:DXE851973 EGZ851973:EHA851973 EQV851973:EQW851973 FAR851973:FAS851973 FKN851973:FKO851973 FUJ851973:FUK851973 GEF851973:GEG851973 GOB851973:GOC851973 GXX851973:GXY851973 HHT851973:HHU851973 HRP851973:HRQ851973 IBL851973:IBM851973 ILH851973:ILI851973 IVD851973:IVE851973 JEZ851973:JFA851973 JOV851973:JOW851973 JYR851973:JYS851973 KIN851973:KIO851973 KSJ851973:KSK851973 LCF851973:LCG851973 LMB851973:LMC851973 LVX851973:LVY851973 MFT851973:MFU851973 MPP851973:MPQ851973 MZL851973:MZM851973 NJH851973:NJI851973 NTD851973:NTE851973 OCZ851973:ODA851973 OMV851973:OMW851973 OWR851973:OWS851973 PGN851973:PGO851973 PQJ851973:PQK851973 QAF851973:QAG851973 QKB851973:QKC851973 QTX851973:QTY851973 RDT851973:RDU851973 RNP851973:RNQ851973 RXL851973:RXM851973 SHH851973:SHI851973 SRD851973:SRE851973 TAZ851973:TBA851973 TKV851973:TKW851973 TUR851973:TUS851973 UEN851973:UEO851973 UOJ851973:UOK851973 UYF851973:UYG851973 VIB851973:VIC851973 VRX851973:VRY851973 WBT851973:WBU851973 WLP851973:WLQ851973 WVL851973:WVM851973 D917509:E917509 IZ917509:JA917509 SV917509:SW917509 ACR917509:ACS917509 AMN917509:AMO917509 AWJ917509:AWK917509 BGF917509:BGG917509 BQB917509:BQC917509 BZX917509:BZY917509 CJT917509:CJU917509 CTP917509:CTQ917509 DDL917509:DDM917509 DNH917509:DNI917509 DXD917509:DXE917509 EGZ917509:EHA917509 EQV917509:EQW917509 FAR917509:FAS917509 FKN917509:FKO917509 FUJ917509:FUK917509 GEF917509:GEG917509 GOB917509:GOC917509 GXX917509:GXY917509 HHT917509:HHU917509 HRP917509:HRQ917509 IBL917509:IBM917509 ILH917509:ILI917509 IVD917509:IVE917509 JEZ917509:JFA917509 JOV917509:JOW917509 JYR917509:JYS917509 KIN917509:KIO917509 KSJ917509:KSK917509 LCF917509:LCG917509 LMB917509:LMC917509 LVX917509:LVY917509 MFT917509:MFU917509 MPP917509:MPQ917509 MZL917509:MZM917509 NJH917509:NJI917509 NTD917509:NTE917509 OCZ917509:ODA917509 OMV917509:OMW917509 OWR917509:OWS917509 PGN917509:PGO917509 PQJ917509:PQK917509 QAF917509:QAG917509 QKB917509:QKC917509 QTX917509:QTY917509 RDT917509:RDU917509 RNP917509:RNQ917509 RXL917509:RXM917509 SHH917509:SHI917509 SRD917509:SRE917509 TAZ917509:TBA917509 TKV917509:TKW917509 TUR917509:TUS917509 UEN917509:UEO917509 UOJ917509:UOK917509 UYF917509:UYG917509 VIB917509:VIC917509 VRX917509:VRY917509 WBT917509:WBU917509 WLP917509:WLQ917509 WVL917509:WVM917509 D983045:E983045 IZ983045:JA983045 SV983045:SW983045 ACR983045:ACS983045 AMN983045:AMO983045 AWJ983045:AWK983045 BGF983045:BGG983045 BQB983045:BQC983045 BZX983045:BZY983045 CJT983045:CJU983045 CTP983045:CTQ983045 DDL983045:DDM983045 DNH983045:DNI983045 DXD983045:DXE983045 EGZ983045:EHA983045 EQV983045:EQW983045 FAR983045:FAS983045 FKN983045:FKO983045 FUJ983045:FUK983045 GEF983045:GEG983045 GOB983045:GOC983045 GXX983045:GXY983045 HHT983045:HHU983045 HRP983045:HRQ983045 IBL983045:IBM983045 ILH983045:ILI983045 IVD983045:IVE983045 JEZ983045:JFA983045 JOV983045:JOW983045 JYR983045:JYS983045 KIN983045:KIO983045 KSJ983045:KSK983045 LCF983045:LCG983045 LMB983045:LMC983045 LVX983045:LVY983045 MFT983045:MFU983045 MPP983045:MPQ983045 MZL983045:MZM983045 NJH983045:NJI983045 NTD983045:NTE983045 OCZ983045:ODA983045 OMV983045:OMW983045 OWR983045:OWS983045 PGN983045:PGO983045 PQJ983045:PQK983045 QAF983045:QAG983045 QKB983045:QKC983045 QTX983045:QTY983045 RDT983045:RDU983045 RNP983045:RNQ983045 RXL983045:RXM983045 SHH983045:SHI983045 SRD983045:SRE983045 TAZ983045:TBA983045 TKV983045:TKW983045 TUR983045:TUS983045 UEN983045:UEO983045 UOJ983045:UOK983045 UYF983045:UYG983045 VIB983045:VIC983045 VRX983045:VRY983045 WBT983045:WBU983045 WLP983045:WLQ983045 WVL983045:WVM983045" xr:uid="{38050D2C-8ECE-4E19-BF98-8698151CB1CC}">
      <formula1>$E$135:$E$140</formula1>
    </dataValidation>
  </dataValidations>
  <pageMargins left="0.25" right="0.25" top="0.5" bottom="0.5" header="0.3" footer="0.3"/>
  <pageSetup paperSize="3" scale="59" fitToHeight="100" orientation="landscape" r:id="rId1"/>
  <headerFooter alignWithMargins="0">
    <oddFooter>Page &amp;P&amp;R&amp;F</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Process">
              <controlPr defaultSize="0" autoFill="0" autoLine="0" autoPict="0">
                <anchor moveWithCells="1">
                  <from>
                    <xdr:col>3</xdr:col>
                    <xdr:colOff>47625</xdr:colOff>
                    <xdr:row>16</xdr:row>
                    <xdr:rowOff>47625</xdr:rowOff>
                  </from>
                  <to>
                    <xdr:col>3</xdr:col>
                    <xdr:colOff>914400</xdr:colOff>
                    <xdr:row>16</xdr:row>
                    <xdr:rowOff>257175</xdr:rowOff>
                  </to>
                </anchor>
              </controlPr>
            </control>
          </mc:Choice>
        </mc:AlternateContent>
        <mc:AlternateContent xmlns:mc="http://schemas.openxmlformats.org/markup-compatibility/2006">
          <mc:Choice Requires="x14">
            <control shapeId="2050" r:id="rId5" name="Energy Use">
              <controlPr defaultSize="0" autoFill="0" autoLine="0" autoPict="0">
                <anchor moveWithCells="1">
                  <from>
                    <xdr:col>3</xdr:col>
                    <xdr:colOff>1143000</xdr:colOff>
                    <xdr:row>16</xdr:row>
                    <xdr:rowOff>47625</xdr:rowOff>
                  </from>
                  <to>
                    <xdr:col>3</xdr:col>
                    <xdr:colOff>2009775</xdr:colOff>
                    <xdr:row>16</xdr:row>
                    <xdr:rowOff>257175</xdr:rowOff>
                  </to>
                </anchor>
              </controlPr>
            </control>
          </mc:Choice>
        </mc:AlternateContent>
        <mc:AlternateContent xmlns:mc="http://schemas.openxmlformats.org/markup-compatibility/2006">
          <mc:Choice Requires="x14">
            <control shapeId="2051" r:id="rId6" name="Energy P&amp;D">
              <controlPr defaultSize="0" autoFill="0" autoLine="0" autoPict="0">
                <anchor moveWithCells="1">
                  <from>
                    <xdr:col>3</xdr:col>
                    <xdr:colOff>2247900</xdr:colOff>
                    <xdr:row>16</xdr:row>
                    <xdr:rowOff>57150</xdr:rowOff>
                  </from>
                  <to>
                    <xdr:col>3</xdr:col>
                    <xdr:colOff>3162300</xdr:colOff>
                    <xdr:row>16</xdr:row>
                    <xdr:rowOff>257175</xdr:rowOff>
                  </to>
                </anchor>
              </controlPr>
            </control>
          </mc:Choice>
        </mc:AlternateContent>
        <mc:AlternateContent xmlns:mc="http://schemas.openxmlformats.org/markup-compatibility/2006">
          <mc:Choice Requires="x14">
            <control shapeId="2052" r:id="rId7" name="Material P&amp;D">
              <controlPr defaultSize="0" autoFill="0" autoLine="0" autoPict="0">
                <anchor moveWithCells="1">
                  <from>
                    <xdr:col>3</xdr:col>
                    <xdr:colOff>3390900</xdr:colOff>
                    <xdr:row>16</xdr:row>
                    <xdr:rowOff>47625</xdr:rowOff>
                  </from>
                  <to>
                    <xdr:col>4</xdr:col>
                    <xdr:colOff>533400</xdr:colOff>
                    <xdr:row>16</xdr:row>
                    <xdr:rowOff>257175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6E6E61-2803-471A-B650-3639825F196F}">
  <sheetPr codeName="Sheet6"/>
  <dimension ref="A1:DN57"/>
  <sheetViews>
    <sheetView tabSelected="1" zoomScale="85" zoomScaleNormal="85" workbookViewId="0">
      <selection activeCell="D16" sqref="D16"/>
    </sheetView>
  </sheetViews>
  <sheetFormatPr defaultColWidth="9.140625" defaultRowHeight="15" x14ac:dyDescent="0.25"/>
  <cols>
    <col min="1" max="1" width="4.140625" customWidth="1"/>
    <col min="2" max="2" width="24.42578125" customWidth="1"/>
    <col min="3" max="5" width="25.28515625" customWidth="1"/>
    <col min="6" max="86" width="16.5703125" customWidth="1"/>
    <col min="87" max="87" width="83.85546875" customWidth="1"/>
    <col min="88" max="94" width="9.140625" style="236"/>
    <col min="337" max="337" width="2.5703125" customWidth="1"/>
    <col min="338" max="338" width="24.42578125" customWidth="1"/>
    <col min="339" max="339" width="32.140625" customWidth="1"/>
    <col min="340" max="342" width="16.5703125" customWidth="1"/>
    <col min="343" max="343" width="83.85546875" customWidth="1"/>
    <col min="593" max="593" width="2.5703125" customWidth="1"/>
    <col min="594" max="594" width="24.42578125" customWidth="1"/>
    <col min="595" max="595" width="32.140625" customWidth="1"/>
    <col min="596" max="598" width="16.5703125" customWidth="1"/>
    <col min="599" max="599" width="83.85546875" customWidth="1"/>
    <col min="849" max="849" width="2.5703125" customWidth="1"/>
    <col min="850" max="850" width="24.42578125" customWidth="1"/>
    <col min="851" max="851" width="32.140625" customWidth="1"/>
    <col min="852" max="854" width="16.5703125" customWidth="1"/>
    <col min="855" max="855" width="83.85546875" customWidth="1"/>
    <col min="1105" max="1105" width="2.5703125" customWidth="1"/>
    <col min="1106" max="1106" width="24.42578125" customWidth="1"/>
    <col min="1107" max="1107" width="32.140625" customWidth="1"/>
    <col min="1108" max="1110" width="16.5703125" customWidth="1"/>
    <col min="1111" max="1111" width="83.85546875" customWidth="1"/>
    <col min="1361" max="1361" width="2.5703125" customWidth="1"/>
    <col min="1362" max="1362" width="24.42578125" customWidth="1"/>
    <col min="1363" max="1363" width="32.140625" customWidth="1"/>
    <col min="1364" max="1366" width="16.5703125" customWidth="1"/>
    <col min="1367" max="1367" width="83.85546875" customWidth="1"/>
    <col min="1617" max="1617" width="2.5703125" customWidth="1"/>
    <col min="1618" max="1618" width="24.42578125" customWidth="1"/>
    <col min="1619" max="1619" width="32.140625" customWidth="1"/>
    <col min="1620" max="1622" width="16.5703125" customWidth="1"/>
    <col min="1623" max="1623" width="83.85546875" customWidth="1"/>
    <col min="1873" max="1873" width="2.5703125" customWidth="1"/>
    <col min="1874" max="1874" width="24.42578125" customWidth="1"/>
    <col min="1875" max="1875" width="32.140625" customWidth="1"/>
    <col min="1876" max="1878" width="16.5703125" customWidth="1"/>
    <col min="1879" max="1879" width="83.85546875" customWidth="1"/>
    <col min="2129" max="2129" width="2.5703125" customWidth="1"/>
    <col min="2130" max="2130" width="24.42578125" customWidth="1"/>
    <col min="2131" max="2131" width="32.140625" customWidth="1"/>
    <col min="2132" max="2134" width="16.5703125" customWidth="1"/>
    <col min="2135" max="2135" width="83.85546875" customWidth="1"/>
    <col min="2385" max="2385" width="2.5703125" customWidth="1"/>
    <col min="2386" max="2386" width="24.42578125" customWidth="1"/>
    <col min="2387" max="2387" width="32.140625" customWidth="1"/>
    <col min="2388" max="2390" width="16.5703125" customWidth="1"/>
    <col min="2391" max="2391" width="83.85546875" customWidth="1"/>
    <col min="2641" max="2641" width="2.5703125" customWidth="1"/>
    <col min="2642" max="2642" width="24.42578125" customWidth="1"/>
    <col min="2643" max="2643" width="32.140625" customWidth="1"/>
    <col min="2644" max="2646" width="16.5703125" customWidth="1"/>
    <col min="2647" max="2647" width="83.85546875" customWidth="1"/>
    <col min="2897" max="2897" width="2.5703125" customWidth="1"/>
    <col min="2898" max="2898" width="24.42578125" customWidth="1"/>
    <col min="2899" max="2899" width="32.140625" customWidth="1"/>
    <col min="2900" max="2902" width="16.5703125" customWidth="1"/>
    <col min="2903" max="2903" width="83.85546875" customWidth="1"/>
    <col min="3153" max="3153" width="2.5703125" customWidth="1"/>
    <col min="3154" max="3154" width="24.42578125" customWidth="1"/>
    <col min="3155" max="3155" width="32.140625" customWidth="1"/>
    <col min="3156" max="3158" width="16.5703125" customWidth="1"/>
    <col min="3159" max="3159" width="83.85546875" customWidth="1"/>
    <col min="3409" max="3409" width="2.5703125" customWidth="1"/>
    <col min="3410" max="3410" width="24.42578125" customWidth="1"/>
    <col min="3411" max="3411" width="32.140625" customWidth="1"/>
    <col min="3412" max="3414" width="16.5703125" customWidth="1"/>
    <col min="3415" max="3415" width="83.85546875" customWidth="1"/>
    <col min="3665" max="3665" width="2.5703125" customWidth="1"/>
    <col min="3666" max="3666" width="24.42578125" customWidth="1"/>
    <col min="3667" max="3667" width="32.140625" customWidth="1"/>
    <col min="3668" max="3670" width="16.5703125" customWidth="1"/>
    <col min="3671" max="3671" width="83.85546875" customWidth="1"/>
    <col min="3921" max="3921" width="2.5703125" customWidth="1"/>
    <col min="3922" max="3922" width="24.42578125" customWidth="1"/>
    <col min="3923" max="3923" width="32.140625" customWidth="1"/>
    <col min="3924" max="3926" width="16.5703125" customWidth="1"/>
    <col min="3927" max="3927" width="83.85546875" customWidth="1"/>
    <col min="4177" max="4177" width="2.5703125" customWidth="1"/>
    <col min="4178" max="4178" width="24.42578125" customWidth="1"/>
    <col min="4179" max="4179" width="32.140625" customWidth="1"/>
    <col min="4180" max="4182" width="16.5703125" customWidth="1"/>
    <col min="4183" max="4183" width="83.85546875" customWidth="1"/>
    <col min="4433" max="4433" width="2.5703125" customWidth="1"/>
    <col min="4434" max="4434" width="24.42578125" customWidth="1"/>
    <col min="4435" max="4435" width="32.140625" customWidth="1"/>
    <col min="4436" max="4438" width="16.5703125" customWidth="1"/>
    <col min="4439" max="4439" width="83.85546875" customWidth="1"/>
    <col min="4689" max="4689" width="2.5703125" customWidth="1"/>
    <col min="4690" max="4690" width="24.42578125" customWidth="1"/>
    <col min="4691" max="4691" width="32.140625" customWidth="1"/>
    <col min="4692" max="4694" width="16.5703125" customWidth="1"/>
    <col min="4695" max="4695" width="83.85546875" customWidth="1"/>
    <col min="4945" max="4945" width="2.5703125" customWidth="1"/>
    <col min="4946" max="4946" width="24.42578125" customWidth="1"/>
    <col min="4947" max="4947" width="32.140625" customWidth="1"/>
    <col min="4948" max="4950" width="16.5703125" customWidth="1"/>
    <col min="4951" max="4951" width="83.85546875" customWidth="1"/>
    <col min="5201" max="5201" width="2.5703125" customWidth="1"/>
    <col min="5202" max="5202" width="24.42578125" customWidth="1"/>
    <col min="5203" max="5203" width="32.140625" customWidth="1"/>
    <col min="5204" max="5206" width="16.5703125" customWidth="1"/>
    <col min="5207" max="5207" width="83.85546875" customWidth="1"/>
    <col min="5457" max="5457" width="2.5703125" customWidth="1"/>
    <col min="5458" max="5458" width="24.42578125" customWidth="1"/>
    <col min="5459" max="5459" width="32.140625" customWidth="1"/>
    <col min="5460" max="5462" width="16.5703125" customWidth="1"/>
    <col min="5463" max="5463" width="83.85546875" customWidth="1"/>
    <col min="5713" max="5713" width="2.5703125" customWidth="1"/>
    <col min="5714" max="5714" width="24.42578125" customWidth="1"/>
    <col min="5715" max="5715" width="32.140625" customWidth="1"/>
    <col min="5716" max="5718" width="16.5703125" customWidth="1"/>
    <col min="5719" max="5719" width="83.85546875" customWidth="1"/>
    <col min="5969" max="5969" width="2.5703125" customWidth="1"/>
    <col min="5970" max="5970" width="24.42578125" customWidth="1"/>
    <col min="5971" max="5971" width="32.140625" customWidth="1"/>
    <col min="5972" max="5974" width="16.5703125" customWidth="1"/>
    <col min="5975" max="5975" width="83.85546875" customWidth="1"/>
    <col min="6225" max="6225" width="2.5703125" customWidth="1"/>
    <col min="6226" max="6226" width="24.42578125" customWidth="1"/>
    <col min="6227" max="6227" width="32.140625" customWidth="1"/>
    <col min="6228" max="6230" width="16.5703125" customWidth="1"/>
    <col min="6231" max="6231" width="83.85546875" customWidth="1"/>
    <col min="6481" max="6481" width="2.5703125" customWidth="1"/>
    <col min="6482" max="6482" width="24.42578125" customWidth="1"/>
    <col min="6483" max="6483" width="32.140625" customWidth="1"/>
    <col min="6484" max="6486" width="16.5703125" customWidth="1"/>
    <col min="6487" max="6487" width="83.85546875" customWidth="1"/>
    <col min="6737" max="6737" width="2.5703125" customWidth="1"/>
    <col min="6738" max="6738" width="24.42578125" customWidth="1"/>
    <col min="6739" max="6739" width="32.140625" customWidth="1"/>
    <col min="6740" max="6742" width="16.5703125" customWidth="1"/>
    <col min="6743" max="6743" width="83.85546875" customWidth="1"/>
    <col min="6993" max="6993" width="2.5703125" customWidth="1"/>
    <col min="6994" max="6994" width="24.42578125" customWidth="1"/>
    <col min="6995" max="6995" width="32.140625" customWidth="1"/>
    <col min="6996" max="6998" width="16.5703125" customWidth="1"/>
    <col min="6999" max="6999" width="83.85546875" customWidth="1"/>
    <col min="7249" max="7249" width="2.5703125" customWidth="1"/>
    <col min="7250" max="7250" width="24.42578125" customWidth="1"/>
    <col min="7251" max="7251" width="32.140625" customWidth="1"/>
    <col min="7252" max="7254" width="16.5703125" customWidth="1"/>
    <col min="7255" max="7255" width="83.85546875" customWidth="1"/>
    <col min="7505" max="7505" width="2.5703125" customWidth="1"/>
    <col min="7506" max="7506" width="24.42578125" customWidth="1"/>
    <col min="7507" max="7507" width="32.140625" customWidth="1"/>
    <col min="7508" max="7510" width="16.5703125" customWidth="1"/>
    <col min="7511" max="7511" width="83.85546875" customWidth="1"/>
    <col min="7761" max="7761" width="2.5703125" customWidth="1"/>
    <col min="7762" max="7762" width="24.42578125" customWidth="1"/>
    <col min="7763" max="7763" width="32.140625" customWidth="1"/>
    <col min="7764" max="7766" width="16.5703125" customWidth="1"/>
    <col min="7767" max="7767" width="83.85546875" customWidth="1"/>
    <col min="8017" max="8017" width="2.5703125" customWidth="1"/>
    <col min="8018" max="8018" width="24.42578125" customWidth="1"/>
    <col min="8019" max="8019" width="32.140625" customWidth="1"/>
    <col min="8020" max="8022" width="16.5703125" customWidth="1"/>
    <col min="8023" max="8023" width="83.85546875" customWidth="1"/>
    <col min="8273" max="8273" width="2.5703125" customWidth="1"/>
    <col min="8274" max="8274" width="24.42578125" customWidth="1"/>
    <col min="8275" max="8275" width="32.140625" customWidth="1"/>
    <col min="8276" max="8278" width="16.5703125" customWidth="1"/>
    <col min="8279" max="8279" width="83.85546875" customWidth="1"/>
    <col min="8529" max="8529" width="2.5703125" customWidth="1"/>
    <col min="8530" max="8530" width="24.42578125" customWidth="1"/>
    <col min="8531" max="8531" width="32.140625" customWidth="1"/>
    <col min="8532" max="8534" width="16.5703125" customWidth="1"/>
    <col min="8535" max="8535" width="83.85546875" customWidth="1"/>
    <col min="8785" max="8785" width="2.5703125" customWidth="1"/>
    <col min="8786" max="8786" width="24.42578125" customWidth="1"/>
    <col min="8787" max="8787" width="32.140625" customWidth="1"/>
    <col min="8788" max="8790" width="16.5703125" customWidth="1"/>
    <col min="8791" max="8791" width="83.85546875" customWidth="1"/>
    <col min="9041" max="9041" width="2.5703125" customWidth="1"/>
    <col min="9042" max="9042" width="24.42578125" customWidth="1"/>
    <col min="9043" max="9043" width="32.140625" customWidth="1"/>
    <col min="9044" max="9046" width="16.5703125" customWidth="1"/>
    <col min="9047" max="9047" width="83.85546875" customWidth="1"/>
    <col min="9297" max="9297" width="2.5703125" customWidth="1"/>
    <col min="9298" max="9298" width="24.42578125" customWidth="1"/>
    <col min="9299" max="9299" width="32.140625" customWidth="1"/>
    <col min="9300" max="9302" width="16.5703125" customWidth="1"/>
    <col min="9303" max="9303" width="83.85546875" customWidth="1"/>
    <col min="9553" max="9553" width="2.5703125" customWidth="1"/>
    <col min="9554" max="9554" width="24.42578125" customWidth="1"/>
    <col min="9555" max="9555" width="32.140625" customWidth="1"/>
    <col min="9556" max="9558" width="16.5703125" customWidth="1"/>
    <col min="9559" max="9559" width="83.85546875" customWidth="1"/>
    <col min="9809" max="9809" width="2.5703125" customWidth="1"/>
    <col min="9810" max="9810" width="24.42578125" customWidth="1"/>
    <col min="9811" max="9811" width="32.140625" customWidth="1"/>
    <col min="9812" max="9814" width="16.5703125" customWidth="1"/>
    <col min="9815" max="9815" width="83.85546875" customWidth="1"/>
    <col min="10065" max="10065" width="2.5703125" customWidth="1"/>
    <col min="10066" max="10066" width="24.42578125" customWidth="1"/>
    <col min="10067" max="10067" width="32.140625" customWidth="1"/>
    <col min="10068" max="10070" width="16.5703125" customWidth="1"/>
    <col min="10071" max="10071" width="83.85546875" customWidth="1"/>
    <col min="10321" max="10321" width="2.5703125" customWidth="1"/>
    <col min="10322" max="10322" width="24.42578125" customWidth="1"/>
    <col min="10323" max="10323" width="32.140625" customWidth="1"/>
    <col min="10324" max="10326" width="16.5703125" customWidth="1"/>
    <col min="10327" max="10327" width="83.85546875" customWidth="1"/>
    <col min="10577" max="10577" width="2.5703125" customWidth="1"/>
    <col min="10578" max="10578" width="24.42578125" customWidth="1"/>
    <col min="10579" max="10579" width="32.140625" customWidth="1"/>
    <col min="10580" max="10582" width="16.5703125" customWidth="1"/>
    <col min="10583" max="10583" width="83.85546875" customWidth="1"/>
    <col min="10833" max="10833" width="2.5703125" customWidth="1"/>
    <col min="10834" max="10834" width="24.42578125" customWidth="1"/>
    <col min="10835" max="10835" width="32.140625" customWidth="1"/>
    <col min="10836" max="10838" width="16.5703125" customWidth="1"/>
    <col min="10839" max="10839" width="83.85546875" customWidth="1"/>
    <col min="11089" max="11089" width="2.5703125" customWidth="1"/>
    <col min="11090" max="11090" width="24.42578125" customWidth="1"/>
    <col min="11091" max="11091" width="32.140625" customWidth="1"/>
    <col min="11092" max="11094" width="16.5703125" customWidth="1"/>
    <col min="11095" max="11095" width="83.85546875" customWidth="1"/>
    <col min="11345" max="11345" width="2.5703125" customWidth="1"/>
    <col min="11346" max="11346" width="24.42578125" customWidth="1"/>
    <col min="11347" max="11347" width="32.140625" customWidth="1"/>
    <col min="11348" max="11350" width="16.5703125" customWidth="1"/>
    <col min="11351" max="11351" width="83.85546875" customWidth="1"/>
    <col min="11601" max="11601" width="2.5703125" customWidth="1"/>
    <col min="11602" max="11602" width="24.42578125" customWidth="1"/>
    <col min="11603" max="11603" width="32.140625" customWidth="1"/>
    <col min="11604" max="11606" width="16.5703125" customWidth="1"/>
    <col min="11607" max="11607" width="83.85546875" customWidth="1"/>
    <col min="11857" max="11857" width="2.5703125" customWidth="1"/>
    <col min="11858" max="11858" width="24.42578125" customWidth="1"/>
    <col min="11859" max="11859" width="32.140625" customWidth="1"/>
    <col min="11860" max="11862" width="16.5703125" customWidth="1"/>
    <col min="11863" max="11863" width="83.85546875" customWidth="1"/>
    <col min="12113" max="12113" width="2.5703125" customWidth="1"/>
    <col min="12114" max="12114" width="24.42578125" customWidth="1"/>
    <col min="12115" max="12115" width="32.140625" customWidth="1"/>
    <col min="12116" max="12118" width="16.5703125" customWidth="1"/>
    <col min="12119" max="12119" width="83.85546875" customWidth="1"/>
    <col min="12369" max="12369" width="2.5703125" customWidth="1"/>
    <col min="12370" max="12370" width="24.42578125" customWidth="1"/>
    <col min="12371" max="12371" width="32.140625" customWidth="1"/>
    <col min="12372" max="12374" width="16.5703125" customWidth="1"/>
    <col min="12375" max="12375" width="83.85546875" customWidth="1"/>
    <col min="12625" max="12625" width="2.5703125" customWidth="1"/>
    <col min="12626" max="12626" width="24.42578125" customWidth="1"/>
    <col min="12627" max="12627" width="32.140625" customWidth="1"/>
    <col min="12628" max="12630" width="16.5703125" customWidth="1"/>
    <col min="12631" max="12631" width="83.85546875" customWidth="1"/>
    <col min="12881" max="12881" width="2.5703125" customWidth="1"/>
    <col min="12882" max="12882" width="24.42578125" customWidth="1"/>
    <col min="12883" max="12883" width="32.140625" customWidth="1"/>
    <col min="12884" max="12886" width="16.5703125" customWidth="1"/>
    <col min="12887" max="12887" width="83.85546875" customWidth="1"/>
    <col min="13137" max="13137" width="2.5703125" customWidth="1"/>
    <col min="13138" max="13138" width="24.42578125" customWidth="1"/>
    <col min="13139" max="13139" width="32.140625" customWidth="1"/>
    <col min="13140" max="13142" width="16.5703125" customWidth="1"/>
    <col min="13143" max="13143" width="83.85546875" customWidth="1"/>
    <col min="13393" max="13393" width="2.5703125" customWidth="1"/>
    <col min="13394" max="13394" width="24.42578125" customWidth="1"/>
    <col min="13395" max="13395" width="32.140625" customWidth="1"/>
    <col min="13396" max="13398" width="16.5703125" customWidth="1"/>
    <col min="13399" max="13399" width="83.85546875" customWidth="1"/>
    <col min="13649" max="13649" width="2.5703125" customWidth="1"/>
    <col min="13650" max="13650" width="24.42578125" customWidth="1"/>
    <col min="13651" max="13651" width="32.140625" customWidth="1"/>
    <col min="13652" max="13654" width="16.5703125" customWidth="1"/>
    <col min="13655" max="13655" width="83.85546875" customWidth="1"/>
    <col min="13905" max="13905" width="2.5703125" customWidth="1"/>
    <col min="13906" max="13906" width="24.42578125" customWidth="1"/>
    <col min="13907" max="13907" width="32.140625" customWidth="1"/>
    <col min="13908" max="13910" width="16.5703125" customWidth="1"/>
    <col min="13911" max="13911" width="83.85546875" customWidth="1"/>
    <col min="14161" max="14161" width="2.5703125" customWidth="1"/>
    <col min="14162" max="14162" width="24.42578125" customWidth="1"/>
    <col min="14163" max="14163" width="32.140625" customWidth="1"/>
    <col min="14164" max="14166" width="16.5703125" customWidth="1"/>
    <col min="14167" max="14167" width="83.85546875" customWidth="1"/>
    <col min="14417" max="14417" width="2.5703125" customWidth="1"/>
    <col min="14418" max="14418" width="24.42578125" customWidth="1"/>
    <col min="14419" max="14419" width="32.140625" customWidth="1"/>
    <col min="14420" max="14422" width="16.5703125" customWidth="1"/>
    <col min="14423" max="14423" width="83.85546875" customWidth="1"/>
    <col min="14673" max="14673" width="2.5703125" customWidth="1"/>
    <col min="14674" max="14674" width="24.42578125" customWidth="1"/>
    <col min="14675" max="14675" width="32.140625" customWidth="1"/>
    <col min="14676" max="14678" width="16.5703125" customWidth="1"/>
    <col min="14679" max="14679" width="83.85546875" customWidth="1"/>
    <col min="14929" max="14929" width="2.5703125" customWidth="1"/>
    <col min="14930" max="14930" width="24.42578125" customWidth="1"/>
    <col min="14931" max="14931" width="32.140625" customWidth="1"/>
    <col min="14932" max="14934" width="16.5703125" customWidth="1"/>
    <col min="14935" max="14935" width="83.85546875" customWidth="1"/>
    <col min="15185" max="15185" width="2.5703125" customWidth="1"/>
    <col min="15186" max="15186" width="24.42578125" customWidth="1"/>
    <col min="15187" max="15187" width="32.140625" customWidth="1"/>
    <col min="15188" max="15190" width="16.5703125" customWidth="1"/>
    <col min="15191" max="15191" width="83.85546875" customWidth="1"/>
    <col min="15441" max="15441" width="2.5703125" customWidth="1"/>
    <col min="15442" max="15442" width="24.42578125" customWidth="1"/>
    <col min="15443" max="15443" width="32.140625" customWidth="1"/>
    <col min="15444" max="15446" width="16.5703125" customWidth="1"/>
    <col min="15447" max="15447" width="83.85546875" customWidth="1"/>
    <col min="15697" max="15697" width="2.5703125" customWidth="1"/>
    <col min="15698" max="15698" width="24.42578125" customWidth="1"/>
    <col min="15699" max="15699" width="32.140625" customWidth="1"/>
    <col min="15700" max="15702" width="16.5703125" customWidth="1"/>
    <col min="15703" max="15703" width="83.85546875" customWidth="1"/>
    <col min="15953" max="15953" width="2.5703125" customWidth="1"/>
    <col min="15954" max="15954" width="24.42578125" customWidth="1"/>
    <col min="15955" max="15955" width="32.140625" customWidth="1"/>
    <col min="15956" max="15958" width="16.5703125" customWidth="1"/>
    <col min="15959" max="15959" width="83.85546875" customWidth="1"/>
    <col min="16209" max="16209" width="2.5703125" customWidth="1"/>
    <col min="16210" max="16210" width="24.42578125" customWidth="1"/>
    <col min="16211" max="16211" width="32.140625" customWidth="1"/>
    <col min="16212" max="16214" width="16.5703125" customWidth="1"/>
    <col min="16215" max="16215" width="83.85546875" customWidth="1"/>
  </cols>
  <sheetData>
    <row r="1" spans="1:118" s="3" customFormat="1" ht="20.25" x14ac:dyDescent="0.3">
      <c r="A1" s="324" t="s">
        <v>13</v>
      </c>
      <c r="B1" s="324"/>
      <c r="C1" s="324"/>
      <c r="D1" s="324"/>
      <c r="E1" s="324"/>
      <c r="F1" s="324"/>
      <c r="G1" s="324"/>
      <c r="H1" s="324"/>
      <c r="I1" s="324"/>
      <c r="J1" s="324"/>
      <c r="K1" s="324"/>
      <c r="L1" s="324"/>
      <c r="M1" s="324"/>
      <c r="N1" s="324"/>
      <c r="O1" s="324"/>
      <c r="P1" s="324"/>
      <c r="Q1" s="324"/>
      <c r="R1" s="324"/>
      <c r="S1" s="324"/>
      <c r="T1" s="324"/>
      <c r="U1" s="324"/>
      <c r="V1" s="324"/>
      <c r="W1" s="324"/>
      <c r="X1" s="324"/>
      <c r="Y1" s="324"/>
      <c r="Z1" s="324"/>
      <c r="AA1" s="324"/>
      <c r="AB1" s="324"/>
      <c r="AC1" s="324"/>
      <c r="AD1" s="324"/>
      <c r="AE1" s="324"/>
      <c r="AF1" s="324"/>
      <c r="AG1" s="324"/>
      <c r="AH1" s="324"/>
      <c r="AI1" s="324"/>
      <c r="AJ1" s="324"/>
      <c r="AK1" s="324"/>
      <c r="AL1" s="324"/>
      <c r="AM1" s="324"/>
      <c r="AN1" s="324"/>
      <c r="AO1" s="324"/>
      <c r="AP1" s="324"/>
      <c r="AQ1" s="324"/>
      <c r="AR1" s="324"/>
      <c r="AS1" s="324"/>
      <c r="AT1" s="324"/>
      <c r="AU1" s="324"/>
      <c r="AV1" s="324"/>
      <c r="AW1" s="324"/>
      <c r="AX1" s="324"/>
      <c r="AY1" s="324"/>
      <c r="AZ1" s="324"/>
      <c r="BA1" s="324"/>
      <c r="BB1" s="324"/>
      <c r="BC1" s="324"/>
      <c r="BD1" s="324"/>
      <c r="BE1" s="324"/>
      <c r="BF1" s="324"/>
      <c r="BG1" s="324"/>
      <c r="BH1" s="324"/>
      <c r="BI1" s="324"/>
      <c r="BJ1" s="324"/>
      <c r="BK1" s="324"/>
      <c r="BL1" s="324"/>
      <c r="BM1" s="324"/>
      <c r="BN1" s="324"/>
      <c r="BO1" s="324"/>
      <c r="BP1" s="324"/>
      <c r="BQ1" s="324"/>
      <c r="BR1" s="324"/>
      <c r="BS1" s="324"/>
      <c r="BT1" s="324"/>
      <c r="BU1" s="324"/>
      <c r="BV1" s="324"/>
      <c r="BW1" s="324"/>
      <c r="BX1" s="324"/>
      <c r="BY1" s="324"/>
      <c r="BZ1" s="324"/>
      <c r="CA1" s="324"/>
      <c r="CB1" s="324"/>
      <c r="CC1" s="324"/>
      <c r="CD1" s="324"/>
      <c r="CE1" s="324"/>
      <c r="CF1" s="324"/>
      <c r="CG1" s="324"/>
      <c r="CH1" s="324"/>
      <c r="CI1" s="324"/>
      <c r="CJ1" s="324"/>
      <c r="CK1" s="324"/>
      <c r="CL1" s="324"/>
      <c r="CM1" s="234"/>
      <c r="CN1" s="234"/>
      <c r="CO1" s="234"/>
      <c r="CP1" s="185"/>
      <c r="CQ1" s="8"/>
      <c r="CR1" s="8"/>
      <c r="CS1" s="8"/>
      <c r="CT1" s="8"/>
      <c r="CU1" s="8"/>
      <c r="CV1" s="8"/>
      <c r="CW1" s="8"/>
      <c r="CX1" s="8"/>
      <c r="CY1" s="8"/>
      <c r="CZ1" s="8"/>
      <c r="DA1" s="8"/>
      <c r="DB1" s="8"/>
      <c r="DC1" s="8"/>
      <c r="DD1" s="8"/>
      <c r="DE1" s="8"/>
      <c r="DF1" s="8"/>
      <c r="DG1" s="8"/>
      <c r="DH1" s="8"/>
      <c r="DI1" s="8"/>
      <c r="DJ1" s="8"/>
      <c r="DK1" s="8"/>
      <c r="DL1" s="8"/>
      <c r="DM1" s="8"/>
      <c r="DN1" s="8"/>
    </row>
    <row r="2" spans="1:118" s="3" customFormat="1" ht="21" thickBot="1" x14ac:dyDescent="0.35">
      <c r="A2" s="70"/>
      <c r="B2" s="70"/>
      <c r="C2" s="70"/>
      <c r="D2" s="70"/>
      <c r="E2" s="70"/>
      <c r="F2" s="70"/>
      <c r="G2" s="70"/>
      <c r="H2" s="70"/>
      <c r="I2" s="70"/>
      <c r="J2" s="70"/>
      <c r="K2" s="70"/>
      <c r="L2" s="70"/>
      <c r="M2" s="70"/>
      <c r="N2" s="70"/>
      <c r="O2" s="70"/>
      <c r="P2" s="70"/>
      <c r="Q2" s="70"/>
      <c r="R2" s="70"/>
      <c r="S2" s="70"/>
      <c r="T2" s="70"/>
      <c r="U2" s="70"/>
      <c r="V2" s="70"/>
      <c r="W2" s="70"/>
      <c r="X2" s="70"/>
      <c r="Y2" s="70"/>
      <c r="Z2" s="70"/>
      <c r="AA2" s="70"/>
      <c r="AB2" s="70"/>
      <c r="AC2" s="70"/>
      <c r="AD2" s="70"/>
      <c r="AE2" s="70"/>
      <c r="AF2" s="70"/>
      <c r="AG2" s="70"/>
      <c r="AH2" s="70"/>
      <c r="AI2" s="70"/>
      <c r="AJ2" s="70"/>
      <c r="AK2" s="70"/>
      <c r="AL2" s="70"/>
      <c r="AM2" s="70"/>
      <c r="AN2" s="70"/>
      <c r="AO2" s="70"/>
      <c r="AP2" s="70"/>
      <c r="AQ2" s="70"/>
      <c r="AR2" s="70"/>
      <c r="AS2" s="70"/>
      <c r="AT2" s="70"/>
      <c r="AU2" s="70"/>
      <c r="AV2" s="70"/>
      <c r="AW2" s="70"/>
      <c r="AX2" s="70"/>
      <c r="AY2" s="70"/>
      <c r="AZ2" s="70"/>
      <c r="BA2" s="70"/>
      <c r="BB2" s="70"/>
      <c r="BC2" s="70"/>
      <c r="BD2" s="70"/>
      <c r="BE2" s="70"/>
      <c r="BF2" s="70"/>
      <c r="BG2" s="70"/>
      <c r="BH2" s="70"/>
      <c r="BI2" s="70"/>
      <c r="BJ2" s="70"/>
      <c r="BK2" s="70"/>
      <c r="BL2" s="70"/>
      <c r="BM2" s="70"/>
      <c r="BN2" s="70"/>
      <c r="BO2" s="70"/>
      <c r="BP2" s="70"/>
      <c r="BQ2" s="70"/>
      <c r="BR2" s="70"/>
      <c r="BS2" s="70"/>
      <c r="BT2" s="70"/>
      <c r="BU2" s="70"/>
      <c r="BV2" s="70"/>
      <c r="BW2" s="70"/>
      <c r="BX2" s="70"/>
      <c r="BY2" s="70"/>
      <c r="BZ2" s="70"/>
      <c r="CA2" s="70"/>
      <c r="CB2" s="70"/>
      <c r="CC2" s="70"/>
      <c r="CD2" s="70"/>
      <c r="CE2" s="70"/>
      <c r="CF2" s="70"/>
      <c r="CG2" s="70"/>
      <c r="CH2" s="70"/>
      <c r="CI2" s="70"/>
      <c r="CJ2" s="235"/>
      <c r="CK2" s="235"/>
      <c r="CL2" s="235"/>
      <c r="CM2" s="234"/>
      <c r="CN2" s="234"/>
      <c r="CO2" s="234"/>
      <c r="CP2" s="185"/>
      <c r="CQ2" s="8"/>
      <c r="CR2" s="8"/>
      <c r="CS2" s="8"/>
      <c r="CT2" s="8"/>
      <c r="CU2" s="8"/>
      <c r="CV2" s="8"/>
      <c r="CW2" s="8"/>
      <c r="CX2" s="8"/>
      <c r="CY2" s="8"/>
      <c r="CZ2" s="8"/>
      <c r="DA2" s="8"/>
      <c r="DB2" s="8"/>
      <c r="DC2" s="8"/>
      <c r="DD2" s="8"/>
      <c r="DE2" s="8"/>
      <c r="DF2" s="8"/>
      <c r="DG2" s="8"/>
      <c r="DH2" s="8"/>
      <c r="DI2" s="8"/>
      <c r="DJ2" s="8"/>
      <c r="DK2" s="8"/>
      <c r="DL2" s="8"/>
      <c r="DM2" s="8"/>
      <c r="DN2" s="8"/>
    </row>
    <row r="3" spans="1:118" s="3" customFormat="1" ht="15" customHeight="1" x14ac:dyDescent="0.3">
      <c r="A3" s="70"/>
      <c r="B3" s="325" t="s">
        <v>57</v>
      </c>
      <c r="C3" s="218" t="s">
        <v>111</v>
      </c>
      <c r="D3" s="218"/>
      <c r="E3" s="250"/>
      <c r="F3" s="327" t="s">
        <v>112</v>
      </c>
      <c r="G3" s="328"/>
      <c r="H3" s="328"/>
      <c r="I3" s="315"/>
      <c r="J3" s="316"/>
      <c r="K3" s="318"/>
      <c r="L3" s="315"/>
      <c r="M3" s="316"/>
      <c r="N3" s="317"/>
      <c r="O3" s="315"/>
      <c r="P3" s="316"/>
      <c r="Q3" s="317"/>
      <c r="R3" s="315"/>
      <c r="S3" s="316"/>
      <c r="T3" s="317"/>
      <c r="U3" s="315"/>
      <c r="V3" s="316"/>
      <c r="W3" s="317"/>
      <c r="X3" s="315"/>
      <c r="Y3" s="316"/>
      <c r="Z3" s="317"/>
      <c r="AA3" s="315"/>
      <c r="AB3" s="316"/>
      <c r="AC3" s="317"/>
      <c r="AD3" s="315"/>
      <c r="AE3" s="316"/>
      <c r="AF3" s="317"/>
      <c r="AG3" s="315"/>
      <c r="AH3" s="316"/>
      <c r="AI3" s="317"/>
      <c r="AJ3" s="315"/>
      <c r="AK3" s="316"/>
      <c r="AL3" s="317"/>
      <c r="AM3" s="315"/>
      <c r="AN3" s="316"/>
      <c r="AO3" s="317"/>
      <c r="AP3" s="315"/>
      <c r="AQ3" s="316"/>
      <c r="AR3" s="317"/>
      <c r="AS3" s="315"/>
      <c r="AT3" s="316"/>
      <c r="AU3" s="317"/>
      <c r="AV3" s="315"/>
      <c r="AW3" s="316"/>
      <c r="AX3" s="317"/>
      <c r="AY3" s="315"/>
      <c r="AZ3" s="316"/>
      <c r="BA3" s="317"/>
      <c r="BB3" s="315"/>
      <c r="BC3" s="316"/>
      <c r="BD3" s="317"/>
      <c r="BE3" s="315"/>
      <c r="BF3" s="316"/>
      <c r="BG3" s="317"/>
      <c r="BH3" s="315"/>
      <c r="BI3" s="316"/>
      <c r="BJ3" s="317"/>
      <c r="BK3" s="315"/>
      <c r="BL3" s="316"/>
      <c r="BM3" s="317"/>
      <c r="BN3" s="315"/>
      <c r="BO3" s="316"/>
      <c r="BP3" s="317"/>
      <c r="BQ3" s="315"/>
      <c r="BR3" s="316"/>
      <c r="BS3" s="317"/>
      <c r="BT3" s="315"/>
      <c r="BU3" s="316"/>
      <c r="BV3" s="317"/>
      <c r="BW3" s="315"/>
      <c r="BX3" s="316"/>
      <c r="BY3" s="317"/>
      <c r="BZ3" s="315"/>
      <c r="CA3" s="316"/>
      <c r="CB3" s="317"/>
      <c r="CC3" s="315"/>
      <c r="CD3" s="316"/>
      <c r="CE3" s="317"/>
      <c r="CF3" s="315"/>
      <c r="CG3" s="316"/>
      <c r="CH3" s="318"/>
      <c r="CI3" s="329" t="s">
        <v>113</v>
      </c>
      <c r="CJ3" s="235"/>
      <c r="CK3" s="235"/>
      <c r="CL3" s="235"/>
      <c r="CM3" s="234"/>
      <c r="CN3" s="234"/>
      <c r="CO3" s="234"/>
      <c r="CP3" s="185"/>
      <c r="CQ3" s="8"/>
      <c r="CR3" s="8"/>
      <c r="CS3" s="8"/>
      <c r="CT3" s="8"/>
      <c r="CU3" s="8"/>
      <c r="CV3" s="8"/>
      <c r="CW3" s="8"/>
      <c r="CX3" s="8"/>
      <c r="CY3" s="8"/>
      <c r="CZ3" s="8"/>
      <c r="DA3" s="8"/>
      <c r="DB3" s="8"/>
      <c r="DC3" s="8"/>
      <c r="DD3" s="8"/>
      <c r="DE3" s="8"/>
      <c r="DF3" s="8"/>
      <c r="DG3" s="8"/>
      <c r="DH3" s="8"/>
      <c r="DI3" s="8"/>
      <c r="DJ3" s="8"/>
      <c r="DK3" s="8"/>
      <c r="DL3" s="8"/>
      <c r="DM3" s="8"/>
      <c r="DN3" s="8"/>
    </row>
    <row r="4" spans="1:118" ht="15" customHeight="1" x14ac:dyDescent="0.25">
      <c r="B4" s="326"/>
      <c r="C4" s="219">
        <v>1</v>
      </c>
      <c r="D4" s="224"/>
      <c r="E4" s="251"/>
      <c r="F4" s="71" t="str">
        <f t="shared" ref="F4:AK4" si="0">CONCATENATE(F28,F29)</f>
        <v>1L</v>
      </c>
      <c r="G4" s="72" t="str">
        <f t="shared" si="0"/>
        <v>1E</v>
      </c>
      <c r="H4" s="222" t="str">
        <f t="shared" si="0"/>
        <v>1H</v>
      </c>
      <c r="I4" s="71" t="str">
        <f t="shared" si="0"/>
        <v>2L</v>
      </c>
      <c r="J4" s="72" t="str">
        <f t="shared" si="0"/>
        <v>2E</v>
      </c>
      <c r="K4" s="222" t="str">
        <f t="shared" si="0"/>
        <v>2H</v>
      </c>
      <c r="L4" s="71" t="str">
        <f t="shared" si="0"/>
        <v>3L</v>
      </c>
      <c r="M4" s="72" t="str">
        <f t="shared" si="0"/>
        <v>3E</v>
      </c>
      <c r="N4" s="222" t="str">
        <f t="shared" si="0"/>
        <v>3H</v>
      </c>
      <c r="O4" s="71" t="str">
        <f t="shared" si="0"/>
        <v>4L</v>
      </c>
      <c r="P4" s="72" t="str">
        <f t="shared" si="0"/>
        <v>4E</v>
      </c>
      <c r="Q4" s="222" t="str">
        <f t="shared" si="0"/>
        <v>4H</v>
      </c>
      <c r="R4" s="71" t="str">
        <f t="shared" si="0"/>
        <v>5L</v>
      </c>
      <c r="S4" s="72" t="str">
        <f t="shared" si="0"/>
        <v>5E</v>
      </c>
      <c r="T4" s="222" t="str">
        <f t="shared" si="0"/>
        <v>5H</v>
      </c>
      <c r="U4" s="71" t="str">
        <f t="shared" si="0"/>
        <v>6L</v>
      </c>
      <c r="V4" s="72" t="str">
        <f t="shared" si="0"/>
        <v>6E</v>
      </c>
      <c r="W4" s="222" t="str">
        <f t="shared" si="0"/>
        <v>6H</v>
      </c>
      <c r="X4" s="71" t="str">
        <f t="shared" si="0"/>
        <v>7L</v>
      </c>
      <c r="Y4" s="72" t="str">
        <f t="shared" si="0"/>
        <v>7E</v>
      </c>
      <c r="Z4" s="222" t="str">
        <f t="shared" si="0"/>
        <v>7H</v>
      </c>
      <c r="AA4" s="71" t="str">
        <f t="shared" si="0"/>
        <v>8L</v>
      </c>
      <c r="AB4" s="72" t="str">
        <f t="shared" si="0"/>
        <v>8E</v>
      </c>
      <c r="AC4" s="222" t="str">
        <f t="shared" si="0"/>
        <v>8H</v>
      </c>
      <c r="AD4" s="71" t="str">
        <f t="shared" si="0"/>
        <v>9L</v>
      </c>
      <c r="AE4" s="72" t="str">
        <f t="shared" si="0"/>
        <v>9E</v>
      </c>
      <c r="AF4" s="222" t="str">
        <f t="shared" si="0"/>
        <v>9H</v>
      </c>
      <c r="AG4" s="71" t="str">
        <f t="shared" si="0"/>
        <v>10L</v>
      </c>
      <c r="AH4" s="72" t="str">
        <f t="shared" si="0"/>
        <v>10E</v>
      </c>
      <c r="AI4" s="222" t="str">
        <f t="shared" si="0"/>
        <v>10H</v>
      </c>
      <c r="AJ4" s="71" t="str">
        <f t="shared" si="0"/>
        <v>11L</v>
      </c>
      <c r="AK4" s="72" t="str">
        <f t="shared" si="0"/>
        <v>11E</v>
      </c>
      <c r="AL4" s="222" t="str">
        <f t="shared" ref="AL4:BQ4" si="1">CONCATENATE(AL28,AL29)</f>
        <v>11H</v>
      </c>
      <c r="AM4" s="71" t="str">
        <f t="shared" si="1"/>
        <v>12L</v>
      </c>
      <c r="AN4" s="72" t="str">
        <f t="shared" si="1"/>
        <v>12E</v>
      </c>
      <c r="AO4" s="222" t="str">
        <f t="shared" si="1"/>
        <v>12H</v>
      </c>
      <c r="AP4" s="71" t="str">
        <f t="shared" si="1"/>
        <v>13L</v>
      </c>
      <c r="AQ4" s="72" t="str">
        <f t="shared" si="1"/>
        <v>13E</v>
      </c>
      <c r="AR4" s="222" t="str">
        <f t="shared" si="1"/>
        <v>13H</v>
      </c>
      <c r="AS4" s="71" t="str">
        <f t="shared" si="1"/>
        <v>14L</v>
      </c>
      <c r="AT4" s="72" t="str">
        <f t="shared" si="1"/>
        <v>14E</v>
      </c>
      <c r="AU4" s="222" t="str">
        <f t="shared" si="1"/>
        <v>14H</v>
      </c>
      <c r="AV4" s="71" t="str">
        <f t="shared" si="1"/>
        <v>15L</v>
      </c>
      <c r="AW4" s="72" t="str">
        <f t="shared" si="1"/>
        <v>15E</v>
      </c>
      <c r="AX4" s="222" t="str">
        <f t="shared" si="1"/>
        <v>15H</v>
      </c>
      <c r="AY4" s="71" t="str">
        <f t="shared" si="1"/>
        <v>16L</v>
      </c>
      <c r="AZ4" s="72" t="str">
        <f t="shared" si="1"/>
        <v>16E</v>
      </c>
      <c r="BA4" s="222" t="str">
        <f t="shared" si="1"/>
        <v>16H</v>
      </c>
      <c r="BB4" s="71" t="str">
        <f t="shared" si="1"/>
        <v>17L</v>
      </c>
      <c r="BC4" s="72" t="str">
        <f t="shared" si="1"/>
        <v>17E</v>
      </c>
      <c r="BD4" s="222" t="str">
        <f t="shared" si="1"/>
        <v>17H</v>
      </c>
      <c r="BE4" s="71" t="str">
        <f t="shared" si="1"/>
        <v>18L</v>
      </c>
      <c r="BF4" s="72" t="str">
        <f t="shared" si="1"/>
        <v>18E</v>
      </c>
      <c r="BG4" s="222" t="str">
        <f t="shared" si="1"/>
        <v>18H</v>
      </c>
      <c r="BH4" s="71" t="str">
        <f t="shared" si="1"/>
        <v>19L</v>
      </c>
      <c r="BI4" s="72" t="str">
        <f t="shared" si="1"/>
        <v>19E</v>
      </c>
      <c r="BJ4" s="222" t="str">
        <f t="shared" si="1"/>
        <v>19H</v>
      </c>
      <c r="BK4" s="71" t="str">
        <f t="shared" si="1"/>
        <v>20L</v>
      </c>
      <c r="BL4" s="72" t="str">
        <f t="shared" si="1"/>
        <v>20E</v>
      </c>
      <c r="BM4" s="222" t="str">
        <f t="shared" si="1"/>
        <v>20H</v>
      </c>
      <c r="BN4" s="71" t="str">
        <f t="shared" si="1"/>
        <v>21L</v>
      </c>
      <c r="BO4" s="72" t="str">
        <f t="shared" si="1"/>
        <v>21E</v>
      </c>
      <c r="BP4" s="222" t="str">
        <f t="shared" si="1"/>
        <v>21H</v>
      </c>
      <c r="BQ4" s="71" t="str">
        <f t="shared" si="1"/>
        <v>22L</v>
      </c>
      <c r="BR4" s="72" t="str">
        <f t="shared" ref="BR4:CH4" si="2">CONCATENATE(BR28,BR29)</f>
        <v>22E</v>
      </c>
      <c r="BS4" s="222" t="str">
        <f t="shared" si="2"/>
        <v>22H</v>
      </c>
      <c r="BT4" s="71" t="str">
        <f t="shared" si="2"/>
        <v>23L</v>
      </c>
      <c r="BU4" s="72" t="str">
        <f t="shared" si="2"/>
        <v>23E</v>
      </c>
      <c r="BV4" s="222" t="str">
        <f t="shared" si="2"/>
        <v>23H</v>
      </c>
      <c r="BW4" s="71" t="str">
        <f t="shared" si="2"/>
        <v>24L</v>
      </c>
      <c r="BX4" s="72" t="str">
        <f t="shared" si="2"/>
        <v>24E</v>
      </c>
      <c r="BY4" s="222" t="str">
        <f t="shared" si="2"/>
        <v>24H</v>
      </c>
      <c r="BZ4" s="71" t="str">
        <f t="shared" si="2"/>
        <v>25L</v>
      </c>
      <c r="CA4" s="72" t="str">
        <f t="shared" si="2"/>
        <v>25E</v>
      </c>
      <c r="CB4" s="222" t="str">
        <f t="shared" si="2"/>
        <v>25H</v>
      </c>
      <c r="CC4" s="71" t="str">
        <f t="shared" si="2"/>
        <v>26L</v>
      </c>
      <c r="CD4" s="72" t="str">
        <f t="shared" si="2"/>
        <v>26E</v>
      </c>
      <c r="CE4" s="222" t="str">
        <f t="shared" si="2"/>
        <v>26H</v>
      </c>
      <c r="CF4" s="71" t="str">
        <f t="shared" si="2"/>
        <v>27L</v>
      </c>
      <c r="CG4" s="72" t="str">
        <f t="shared" si="2"/>
        <v>27E</v>
      </c>
      <c r="CH4" s="222" t="str">
        <f t="shared" si="2"/>
        <v>27H</v>
      </c>
      <c r="CI4" s="330"/>
    </row>
    <row r="5" spans="1:118" ht="15" customHeight="1" thickBot="1" x14ac:dyDescent="0.3">
      <c r="A5">
        <v>2</v>
      </c>
      <c r="B5" s="326"/>
      <c r="C5" s="220" t="str">
        <f t="shared" ref="C5:C23" si="3">HLOOKUP(CONCATENATE($C$4,"L"),$F$4:$CH$23,$A5,FALSE)</f>
        <v>Appalachian - Shale</v>
      </c>
      <c r="D5" s="220" t="str">
        <f>C5</f>
        <v>Appalachian - Shale</v>
      </c>
      <c r="E5" s="252" t="str">
        <f>C5</f>
        <v>Appalachian - Shale</v>
      </c>
      <c r="F5" s="319" t="str">
        <f>G6</f>
        <v>Appalachian - Shale</v>
      </c>
      <c r="G5" s="320"/>
      <c r="H5" s="320"/>
      <c r="I5" s="319" t="str">
        <f>J6</f>
        <v>Gulf - Conventional</v>
      </c>
      <c r="J5" s="320"/>
      <c r="K5" s="320"/>
      <c r="L5" s="319" t="str">
        <f>M6</f>
        <v>Gulf - Shale</v>
      </c>
      <c r="M5" s="320"/>
      <c r="N5" s="320"/>
      <c r="O5" s="319" t="str">
        <f>P6</f>
        <v>Gulf - Tight</v>
      </c>
      <c r="P5" s="320"/>
      <c r="Q5" s="320"/>
      <c r="R5" s="319" t="str">
        <f>S6</f>
        <v>Arkla - Conventional</v>
      </c>
      <c r="S5" s="320"/>
      <c r="T5" s="320"/>
      <c r="U5" s="319" t="str">
        <f>V6</f>
        <v>Arkla - Shale</v>
      </c>
      <c r="V5" s="320"/>
      <c r="W5" s="320"/>
      <c r="X5" s="319" t="str">
        <f>Y6</f>
        <v>Arkla - Tight</v>
      </c>
      <c r="Y5" s="320"/>
      <c r="Z5" s="320"/>
      <c r="AA5" s="319" t="str">
        <f>AB6</f>
        <v>East Texas - Conventional</v>
      </c>
      <c r="AB5" s="320"/>
      <c r="AC5" s="320"/>
      <c r="AD5" s="319" t="str">
        <f>AE6</f>
        <v>East Texas - Shale</v>
      </c>
      <c r="AE5" s="320"/>
      <c r="AF5" s="320"/>
      <c r="AG5" s="319" t="str">
        <f>AH6</f>
        <v>East Texas - Tight</v>
      </c>
      <c r="AH5" s="320"/>
      <c r="AI5" s="320"/>
      <c r="AJ5" s="319" t="str">
        <f>AK6</f>
        <v>Arkoma - Conventional</v>
      </c>
      <c r="AK5" s="320"/>
      <c r="AL5" s="320"/>
      <c r="AM5" s="319" t="str">
        <f>AN6</f>
        <v>Arkoma - Shale</v>
      </c>
      <c r="AN5" s="320"/>
      <c r="AO5" s="320"/>
      <c r="AP5" s="319" t="str">
        <f>AQ6</f>
        <v>South Oklahoma - Shale</v>
      </c>
      <c r="AQ5" s="320"/>
      <c r="AR5" s="320"/>
      <c r="AS5" s="319" t="str">
        <f>AT6</f>
        <v>Anadarko - Conventional</v>
      </c>
      <c r="AT5" s="320"/>
      <c r="AU5" s="320"/>
      <c r="AV5" s="319" t="str">
        <f>AW6</f>
        <v>Anadarko - Shale</v>
      </c>
      <c r="AW5" s="320"/>
      <c r="AX5" s="320"/>
      <c r="AY5" s="319" t="str">
        <f>AZ6</f>
        <v>Anadarko - Tight</v>
      </c>
      <c r="AZ5" s="320"/>
      <c r="BA5" s="320"/>
      <c r="BB5" s="319" t="str">
        <f>BC6</f>
        <v>Strawn - Shale</v>
      </c>
      <c r="BC5" s="320"/>
      <c r="BD5" s="320"/>
      <c r="BE5" s="319" t="str">
        <f>BF6</f>
        <v>Fort Worth - Shale</v>
      </c>
      <c r="BF5" s="320"/>
      <c r="BG5" s="320"/>
      <c r="BH5" s="319" t="str">
        <f>BI6</f>
        <v>Permian - Conventional</v>
      </c>
      <c r="BI5" s="320"/>
      <c r="BJ5" s="320"/>
      <c r="BK5" s="319" t="str">
        <f>BL6</f>
        <v>Permian - Shale</v>
      </c>
      <c r="BL5" s="320"/>
      <c r="BM5" s="320"/>
      <c r="BN5" s="319" t="str">
        <f>BO6</f>
        <v>Green River - Conventional</v>
      </c>
      <c r="BO5" s="320"/>
      <c r="BP5" s="320"/>
      <c r="BQ5" s="319" t="str">
        <f>BR6</f>
        <v>Green River - Tight</v>
      </c>
      <c r="BR5" s="320"/>
      <c r="BS5" s="320"/>
      <c r="BT5" s="319" t="str">
        <f>BU6</f>
        <v>Uinta - Conventional</v>
      </c>
      <c r="BU5" s="320"/>
      <c r="BV5" s="320"/>
      <c r="BW5" s="319" t="str">
        <f>BX6</f>
        <v>Uinta - Tight</v>
      </c>
      <c r="BX5" s="320"/>
      <c r="BY5" s="320"/>
      <c r="BZ5" s="319" t="str">
        <f>CA6</f>
        <v>San Juan - CBM</v>
      </c>
      <c r="CA5" s="320"/>
      <c r="CB5" s="320"/>
      <c r="CC5" s="321" t="str">
        <f>CD6</f>
        <v>San Juan - Conventional</v>
      </c>
      <c r="CD5" s="322"/>
      <c r="CE5" s="322"/>
      <c r="CF5" s="321" t="str">
        <f>CG6</f>
        <v>Piceance - Tight</v>
      </c>
      <c r="CG5" s="322"/>
      <c r="CH5" s="322"/>
      <c r="CI5" s="330"/>
    </row>
    <row r="6" spans="1:118" ht="39" x14ac:dyDescent="0.25">
      <c r="A6">
        <v>3</v>
      </c>
      <c r="B6" s="326"/>
      <c r="C6" s="220" t="str">
        <f t="shared" si="3"/>
        <v>Appalachian - Shale - Min</v>
      </c>
      <c r="D6" s="220" t="str">
        <f t="shared" ref="D6:D23" si="4">HLOOKUP(CONCATENATE($C$4,"E"),$F$4:$CH$23,$A6,FALSE)</f>
        <v>Appalachian - Shale</v>
      </c>
      <c r="E6" s="252" t="str">
        <f t="shared" ref="E6:E23" si="5">HLOOKUP(CONCATENATE($C$4,"H"),$F$4:$CH$23,$A6,FALSE)</f>
        <v>Appalachian - Shale - Max</v>
      </c>
      <c r="F6" s="241" t="s">
        <v>237</v>
      </c>
      <c r="G6" s="241" t="s">
        <v>238</v>
      </c>
      <c r="H6" s="241" t="s">
        <v>239</v>
      </c>
      <c r="I6" s="241" t="s">
        <v>240</v>
      </c>
      <c r="J6" s="241" t="s">
        <v>241</v>
      </c>
      <c r="K6" s="241" t="s">
        <v>242</v>
      </c>
      <c r="L6" s="241" t="s">
        <v>243</v>
      </c>
      <c r="M6" s="241" t="s">
        <v>244</v>
      </c>
      <c r="N6" s="241" t="s">
        <v>245</v>
      </c>
      <c r="O6" s="241" t="s">
        <v>246</v>
      </c>
      <c r="P6" s="241" t="s">
        <v>247</v>
      </c>
      <c r="Q6" s="241" t="s">
        <v>248</v>
      </c>
      <c r="R6" s="241" t="s">
        <v>249</v>
      </c>
      <c r="S6" s="241" t="s">
        <v>250</v>
      </c>
      <c r="T6" s="241" t="s">
        <v>251</v>
      </c>
      <c r="U6" s="241" t="s">
        <v>252</v>
      </c>
      <c r="V6" s="241" t="s">
        <v>253</v>
      </c>
      <c r="W6" s="241" t="s">
        <v>254</v>
      </c>
      <c r="X6" s="241" t="s">
        <v>255</v>
      </c>
      <c r="Y6" s="241" t="s">
        <v>256</v>
      </c>
      <c r="Z6" s="241" t="s">
        <v>257</v>
      </c>
      <c r="AA6" s="241" t="s">
        <v>258</v>
      </c>
      <c r="AB6" s="241" t="s">
        <v>259</v>
      </c>
      <c r="AC6" s="241" t="s">
        <v>260</v>
      </c>
      <c r="AD6" s="241" t="s">
        <v>261</v>
      </c>
      <c r="AE6" s="241" t="s">
        <v>262</v>
      </c>
      <c r="AF6" s="241" t="s">
        <v>263</v>
      </c>
      <c r="AG6" s="241" t="s">
        <v>264</v>
      </c>
      <c r="AH6" s="241" t="s">
        <v>265</v>
      </c>
      <c r="AI6" s="241" t="s">
        <v>266</v>
      </c>
      <c r="AJ6" s="241" t="s">
        <v>267</v>
      </c>
      <c r="AK6" s="241" t="s">
        <v>268</v>
      </c>
      <c r="AL6" s="241" t="s">
        <v>269</v>
      </c>
      <c r="AM6" s="241" t="s">
        <v>270</v>
      </c>
      <c r="AN6" s="241" t="s">
        <v>271</v>
      </c>
      <c r="AO6" s="241" t="s">
        <v>272</v>
      </c>
      <c r="AP6" s="241" t="s">
        <v>273</v>
      </c>
      <c r="AQ6" s="241" t="s">
        <v>274</v>
      </c>
      <c r="AR6" s="241" t="s">
        <v>275</v>
      </c>
      <c r="AS6" s="241" t="s">
        <v>276</v>
      </c>
      <c r="AT6" s="241" t="s">
        <v>277</v>
      </c>
      <c r="AU6" s="241" t="s">
        <v>278</v>
      </c>
      <c r="AV6" s="241" t="s">
        <v>279</v>
      </c>
      <c r="AW6" s="241" t="s">
        <v>280</v>
      </c>
      <c r="AX6" s="241" t="s">
        <v>281</v>
      </c>
      <c r="AY6" s="241" t="s">
        <v>282</v>
      </c>
      <c r="AZ6" s="241" t="s">
        <v>283</v>
      </c>
      <c r="BA6" s="241" t="s">
        <v>284</v>
      </c>
      <c r="BB6" s="241" t="s">
        <v>285</v>
      </c>
      <c r="BC6" s="241" t="s">
        <v>286</v>
      </c>
      <c r="BD6" s="241" t="s">
        <v>287</v>
      </c>
      <c r="BE6" s="241" t="s">
        <v>288</v>
      </c>
      <c r="BF6" s="241" t="s">
        <v>289</v>
      </c>
      <c r="BG6" s="241" t="s">
        <v>290</v>
      </c>
      <c r="BH6" s="241" t="s">
        <v>291</v>
      </c>
      <c r="BI6" s="241" t="s">
        <v>292</v>
      </c>
      <c r="BJ6" s="241" t="s">
        <v>293</v>
      </c>
      <c r="BK6" s="241" t="s">
        <v>294</v>
      </c>
      <c r="BL6" s="241" t="s">
        <v>295</v>
      </c>
      <c r="BM6" s="241" t="s">
        <v>296</v>
      </c>
      <c r="BN6" s="241" t="s">
        <v>297</v>
      </c>
      <c r="BO6" s="241" t="s">
        <v>298</v>
      </c>
      <c r="BP6" s="241" t="s">
        <v>299</v>
      </c>
      <c r="BQ6" s="241" t="s">
        <v>300</v>
      </c>
      <c r="BR6" s="241" t="s">
        <v>301</v>
      </c>
      <c r="BS6" s="241" t="s">
        <v>302</v>
      </c>
      <c r="BT6" s="241" t="s">
        <v>303</v>
      </c>
      <c r="BU6" s="241" t="s">
        <v>304</v>
      </c>
      <c r="BV6" s="241" t="s">
        <v>305</v>
      </c>
      <c r="BW6" s="241" t="s">
        <v>306</v>
      </c>
      <c r="BX6" s="241" t="s">
        <v>307</v>
      </c>
      <c r="BY6" s="241" t="s">
        <v>308</v>
      </c>
      <c r="BZ6" s="241" t="s">
        <v>309</v>
      </c>
      <c r="CA6" s="241" t="s">
        <v>310</v>
      </c>
      <c r="CB6" s="241" t="s">
        <v>311</v>
      </c>
      <c r="CC6" s="241" t="s">
        <v>312</v>
      </c>
      <c r="CD6" s="241" t="s">
        <v>313</v>
      </c>
      <c r="CE6" s="241" t="s">
        <v>314</v>
      </c>
      <c r="CF6" s="241" t="s">
        <v>315</v>
      </c>
      <c r="CG6" s="241" t="s">
        <v>316</v>
      </c>
      <c r="CH6" s="241" t="s">
        <v>317</v>
      </c>
      <c r="CI6" s="330"/>
    </row>
    <row r="7" spans="1:118" ht="15" customHeight="1" x14ac:dyDescent="0.25">
      <c r="A7">
        <v>4</v>
      </c>
      <c r="B7" s="253" t="s">
        <v>388</v>
      </c>
      <c r="C7" s="221">
        <f t="shared" si="3"/>
        <v>1.1936888454011743</v>
      </c>
      <c r="D7" s="221">
        <f t="shared" si="4"/>
        <v>1.5222661448140915</v>
      </c>
      <c r="E7" s="254">
        <f t="shared" si="5"/>
        <v>1.8864970645792563</v>
      </c>
      <c r="F7" s="242">
        <v>1.1936888454011743</v>
      </c>
      <c r="G7" s="242">
        <v>1.5222661448140915</v>
      </c>
      <c r="H7" s="242">
        <v>1.8864970645792563</v>
      </c>
      <c r="I7" s="242">
        <v>1.1936888454011743</v>
      </c>
      <c r="J7" s="242">
        <v>1.5222661448140915</v>
      </c>
      <c r="K7" s="242">
        <v>1.8864970645792563</v>
      </c>
      <c r="L7" s="242">
        <v>1.1936888454011743</v>
      </c>
      <c r="M7" s="242">
        <v>1.5222661448140915</v>
      </c>
      <c r="N7" s="242">
        <v>1.8864970645792563</v>
      </c>
      <c r="O7" s="242">
        <v>1.1936888454011743</v>
      </c>
      <c r="P7" s="242">
        <v>1.5222661448140915</v>
      </c>
      <c r="Q7" s="242">
        <v>1.8864970645792563</v>
      </c>
      <c r="R7" s="242">
        <v>1.1936888454011743</v>
      </c>
      <c r="S7" s="242">
        <v>1.5222661448140915</v>
      </c>
      <c r="T7" s="242">
        <v>1.8864970645792563</v>
      </c>
      <c r="U7" s="242">
        <v>1.1936888454011743</v>
      </c>
      <c r="V7" s="242">
        <v>1.5222661448140915</v>
      </c>
      <c r="W7" s="242">
        <v>1.8864970645792563</v>
      </c>
      <c r="X7" s="242">
        <v>1.1936888454011743</v>
      </c>
      <c r="Y7" s="242">
        <v>1.5222661448140915</v>
      </c>
      <c r="Z7" s="242">
        <v>1.8864970645792563</v>
      </c>
      <c r="AA7" s="242">
        <v>1.1936888454011743</v>
      </c>
      <c r="AB7" s="242">
        <v>1.5222661448140915</v>
      </c>
      <c r="AC7" s="242">
        <v>1.8864970645792563</v>
      </c>
      <c r="AD7" s="242">
        <v>1.1936888454011743</v>
      </c>
      <c r="AE7" s="242">
        <v>1.5222661448140915</v>
      </c>
      <c r="AF7" s="242">
        <v>1.8864970645792563</v>
      </c>
      <c r="AG7" s="242">
        <v>1.1936888454011743</v>
      </c>
      <c r="AH7" s="242">
        <v>1.5222661448140915</v>
      </c>
      <c r="AI7" s="242">
        <v>1.8864970645792563</v>
      </c>
      <c r="AJ7" s="242">
        <v>1.1936888454011743</v>
      </c>
      <c r="AK7" s="242">
        <v>1.5222661448140915</v>
      </c>
      <c r="AL7" s="242">
        <v>1.8864970645792563</v>
      </c>
      <c r="AM7" s="242">
        <v>1.1936888454011743</v>
      </c>
      <c r="AN7" s="242">
        <v>1.5222661448140915</v>
      </c>
      <c r="AO7" s="242">
        <v>1.8864970645792563</v>
      </c>
      <c r="AP7" s="242">
        <v>1.1936888454011743</v>
      </c>
      <c r="AQ7" s="242">
        <v>1.5222661448140915</v>
      </c>
      <c r="AR7" s="242">
        <v>1.8864970645792563</v>
      </c>
      <c r="AS7" s="242">
        <v>1.1936888454011743</v>
      </c>
      <c r="AT7" s="242">
        <v>1.5222661448140915</v>
      </c>
      <c r="AU7" s="242">
        <v>1.8864970645792563</v>
      </c>
      <c r="AV7" s="242">
        <v>1.1936888454011743</v>
      </c>
      <c r="AW7" s="242">
        <v>1.5222661448140915</v>
      </c>
      <c r="AX7" s="242">
        <v>1.8864970645792563</v>
      </c>
      <c r="AY7" s="242">
        <v>1.1936888454011743</v>
      </c>
      <c r="AZ7" s="242">
        <v>1.5222661448140915</v>
      </c>
      <c r="BA7" s="242">
        <v>1.8864970645792563</v>
      </c>
      <c r="BB7" s="242">
        <v>1.1936888454011743</v>
      </c>
      <c r="BC7" s="242">
        <v>1.5222661448140915</v>
      </c>
      <c r="BD7" s="242">
        <v>1.8864970645792563</v>
      </c>
      <c r="BE7" s="242">
        <v>1.1936888454011743</v>
      </c>
      <c r="BF7" s="242">
        <v>1.5222661448140915</v>
      </c>
      <c r="BG7" s="242">
        <v>1.8864970645792563</v>
      </c>
      <c r="BH7" s="242">
        <v>1.1936888454011743</v>
      </c>
      <c r="BI7" s="242">
        <v>1.5222661448140915</v>
      </c>
      <c r="BJ7" s="242">
        <v>1.8864970645792563</v>
      </c>
      <c r="BK7" s="242">
        <v>1.1936888454011743</v>
      </c>
      <c r="BL7" s="242">
        <v>1.5222661448140915</v>
      </c>
      <c r="BM7" s="242">
        <v>1.8864970645792563</v>
      </c>
      <c r="BN7" s="242">
        <v>1.1936888454011743</v>
      </c>
      <c r="BO7" s="242">
        <v>1.5222661448140915</v>
      </c>
      <c r="BP7" s="242">
        <v>1.8864970645792563</v>
      </c>
      <c r="BQ7" s="242">
        <v>1.1936888454011743</v>
      </c>
      <c r="BR7" s="242">
        <v>1.5222661448140915</v>
      </c>
      <c r="BS7" s="242">
        <v>1.8864970645792563</v>
      </c>
      <c r="BT7" s="242">
        <v>1.1936888454011743</v>
      </c>
      <c r="BU7" s="242">
        <v>1.5222661448140915</v>
      </c>
      <c r="BV7" s="242">
        <v>1.8864970645792563</v>
      </c>
      <c r="BW7" s="242">
        <v>1.1936888454011743</v>
      </c>
      <c r="BX7" s="242">
        <v>1.5222661448140915</v>
      </c>
      <c r="BY7" s="242">
        <v>1.8864970645792563</v>
      </c>
      <c r="BZ7" s="242">
        <v>1.1936888454011743</v>
      </c>
      <c r="CA7" s="242">
        <v>1.5222661448140915</v>
      </c>
      <c r="CB7" s="242">
        <v>1.8864970645792563</v>
      </c>
      <c r="CC7" s="242">
        <v>1.1936888454011743</v>
      </c>
      <c r="CD7" s="242">
        <v>1.5222661448140915</v>
      </c>
      <c r="CE7" s="242">
        <v>1.8864970645792563</v>
      </c>
      <c r="CF7" s="242">
        <v>1.1936888454011743</v>
      </c>
      <c r="CG7" s="242">
        <v>1.5222661448140915</v>
      </c>
      <c r="CH7" s="242">
        <v>1.8864970645792563</v>
      </c>
      <c r="CI7" s="237" t="s">
        <v>229</v>
      </c>
      <c r="CJ7" s="233"/>
      <c r="CK7" s="233"/>
      <c r="CL7" s="233"/>
      <c r="CM7" s="233"/>
      <c r="CN7" s="233"/>
      <c r="CO7" s="233"/>
      <c r="CP7" s="233"/>
    </row>
    <row r="8" spans="1:118" ht="15" customHeight="1" x14ac:dyDescent="0.25">
      <c r="A8">
        <f>A7+1</f>
        <v>5</v>
      </c>
      <c r="B8" s="253" t="s">
        <v>389</v>
      </c>
      <c r="C8" s="221">
        <f t="shared" si="3"/>
        <v>725.27646198466221</v>
      </c>
      <c r="D8" s="221">
        <f t="shared" si="4"/>
        <v>840.8360284517031</v>
      </c>
      <c r="E8" s="254">
        <f t="shared" si="5"/>
        <v>957.54080471397333</v>
      </c>
      <c r="F8" s="242">
        <v>725.27646198466221</v>
      </c>
      <c r="G8" s="243">
        <v>840.8360284517031</v>
      </c>
      <c r="H8" s="242">
        <v>957.54080471397333</v>
      </c>
      <c r="I8" s="242">
        <v>725.27646198466221</v>
      </c>
      <c r="J8" s="243">
        <v>840.8360284517031</v>
      </c>
      <c r="K8" s="242">
        <v>957.54080471397333</v>
      </c>
      <c r="L8" s="242">
        <v>725.27646198466221</v>
      </c>
      <c r="M8" s="243">
        <v>840.8360284517031</v>
      </c>
      <c r="N8" s="242">
        <v>957.54080471397333</v>
      </c>
      <c r="O8" s="242">
        <v>725.27646198466221</v>
      </c>
      <c r="P8" s="243">
        <v>840.8360284517031</v>
      </c>
      <c r="Q8" s="242">
        <v>957.54080471397333</v>
      </c>
      <c r="R8" s="242">
        <v>725.27646198466221</v>
      </c>
      <c r="S8" s="243">
        <v>840.8360284517031</v>
      </c>
      <c r="T8" s="242">
        <v>957.54080471397333</v>
      </c>
      <c r="U8" s="242">
        <v>725.27646198466221</v>
      </c>
      <c r="V8" s="243">
        <v>840.8360284517031</v>
      </c>
      <c r="W8" s="242">
        <v>957.54080471397333</v>
      </c>
      <c r="X8" s="242">
        <v>725.27646198466221</v>
      </c>
      <c r="Y8" s="243">
        <v>840.8360284517031</v>
      </c>
      <c r="Z8" s="242">
        <v>957.54080471397333</v>
      </c>
      <c r="AA8" s="242">
        <v>725.27646198466221</v>
      </c>
      <c r="AB8" s="243">
        <v>840.8360284517031</v>
      </c>
      <c r="AC8" s="242">
        <v>957.54080471397333</v>
      </c>
      <c r="AD8" s="242">
        <v>725.27646198466221</v>
      </c>
      <c r="AE8" s="243">
        <v>840.8360284517031</v>
      </c>
      <c r="AF8" s="242">
        <v>957.54080471397333</v>
      </c>
      <c r="AG8" s="242">
        <v>725.27646198466221</v>
      </c>
      <c r="AH8" s="243">
        <v>840.8360284517031</v>
      </c>
      <c r="AI8" s="242">
        <v>957.54080471397333</v>
      </c>
      <c r="AJ8" s="242">
        <v>725.27646198466221</v>
      </c>
      <c r="AK8" s="243">
        <v>840.8360284517031</v>
      </c>
      <c r="AL8" s="242">
        <v>957.54080471397333</v>
      </c>
      <c r="AM8" s="242">
        <v>725.27646198466221</v>
      </c>
      <c r="AN8" s="243">
        <v>840.8360284517031</v>
      </c>
      <c r="AO8" s="242">
        <v>957.54080471397333</v>
      </c>
      <c r="AP8" s="242">
        <v>725.27646198466221</v>
      </c>
      <c r="AQ8" s="243">
        <v>840.8360284517031</v>
      </c>
      <c r="AR8" s="242">
        <v>957.54080471397333</v>
      </c>
      <c r="AS8" s="242">
        <v>725.27646198466221</v>
      </c>
      <c r="AT8" s="243">
        <v>840.8360284517031</v>
      </c>
      <c r="AU8" s="242">
        <v>957.54080471397333</v>
      </c>
      <c r="AV8" s="242">
        <v>725.27646198466221</v>
      </c>
      <c r="AW8" s="243">
        <v>840.8360284517031</v>
      </c>
      <c r="AX8" s="242">
        <v>957.54080471397333</v>
      </c>
      <c r="AY8" s="242">
        <v>725.27646198466221</v>
      </c>
      <c r="AZ8" s="243">
        <v>840.8360284517031</v>
      </c>
      <c r="BA8" s="242">
        <v>957.54080471397333</v>
      </c>
      <c r="BB8" s="242">
        <v>725.27646198466221</v>
      </c>
      <c r="BC8" s="243">
        <v>840.8360284517031</v>
      </c>
      <c r="BD8" s="242">
        <v>957.54080471397333</v>
      </c>
      <c r="BE8" s="242">
        <v>725.27646198466221</v>
      </c>
      <c r="BF8" s="243">
        <v>840.8360284517031</v>
      </c>
      <c r="BG8" s="242">
        <v>957.54080471397333</v>
      </c>
      <c r="BH8" s="242">
        <v>725.27646198466221</v>
      </c>
      <c r="BI8" s="243">
        <v>840.8360284517031</v>
      </c>
      <c r="BJ8" s="242">
        <v>957.54080471397333</v>
      </c>
      <c r="BK8" s="242">
        <v>725.27646198466221</v>
      </c>
      <c r="BL8" s="243">
        <v>840.8360284517031</v>
      </c>
      <c r="BM8" s="242">
        <v>957.54080471397333</v>
      </c>
      <c r="BN8" s="242">
        <v>725.27646198466221</v>
      </c>
      <c r="BO8" s="243">
        <v>840.8360284517031</v>
      </c>
      <c r="BP8" s="242">
        <v>957.54080471397333</v>
      </c>
      <c r="BQ8" s="242">
        <v>725.27646198466221</v>
      </c>
      <c r="BR8" s="243">
        <v>840.8360284517031</v>
      </c>
      <c r="BS8" s="242">
        <v>957.54080471397333</v>
      </c>
      <c r="BT8" s="242">
        <v>725.27646198466221</v>
      </c>
      <c r="BU8" s="243">
        <v>840.8360284517031</v>
      </c>
      <c r="BV8" s="242">
        <v>957.54080471397333</v>
      </c>
      <c r="BW8" s="242">
        <v>725.27646198466221</v>
      </c>
      <c r="BX8" s="243">
        <v>840.8360284517031</v>
      </c>
      <c r="BY8" s="242">
        <v>957.54080471397333</v>
      </c>
      <c r="BZ8" s="242">
        <v>725.27646198466221</v>
      </c>
      <c r="CA8" s="243">
        <v>840.8360284517031</v>
      </c>
      <c r="CB8" s="242">
        <v>957.54080471397333</v>
      </c>
      <c r="CC8" s="242">
        <v>725.27646198466221</v>
      </c>
      <c r="CD8" s="243">
        <v>840.8360284517031</v>
      </c>
      <c r="CE8" s="242">
        <v>957.54080471397333</v>
      </c>
      <c r="CF8" s="242">
        <v>725.27646198466221</v>
      </c>
      <c r="CG8" s="243">
        <v>840.8360284517031</v>
      </c>
      <c r="CH8" s="242">
        <v>957.54080471397333</v>
      </c>
      <c r="CI8" s="237" t="s">
        <v>351</v>
      </c>
      <c r="CJ8" s="233"/>
      <c r="CK8" s="233"/>
      <c r="CL8" s="233"/>
      <c r="CM8" s="233"/>
      <c r="CN8" s="233"/>
      <c r="CO8" s="233"/>
      <c r="CP8" s="233"/>
    </row>
    <row r="9" spans="1:118" ht="15" customHeight="1" x14ac:dyDescent="0.25">
      <c r="A9">
        <f t="shared" ref="A9:A21" si="6">A8+1</f>
        <v>6</v>
      </c>
      <c r="B9" s="253" t="s">
        <v>390</v>
      </c>
      <c r="C9" s="221">
        <f t="shared" si="3"/>
        <v>21.167318982387474</v>
      </c>
      <c r="D9" s="221">
        <f t="shared" si="4"/>
        <v>24.84705479452057</v>
      </c>
      <c r="E9" s="254">
        <f t="shared" si="5"/>
        <v>28.50019569471624</v>
      </c>
      <c r="F9" s="242">
        <v>21.167318982387474</v>
      </c>
      <c r="G9" s="243">
        <v>24.84705479452057</v>
      </c>
      <c r="H9" s="242">
        <v>28.50019569471624</v>
      </c>
      <c r="I9" s="242">
        <v>21.167318982387474</v>
      </c>
      <c r="J9" s="243">
        <v>24.84705479452057</v>
      </c>
      <c r="K9" s="242">
        <v>28.50019569471624</v>
      </c>
      <c r="L9" s="242">
        <v>21.167318982387474</v>
      </c>
      <c r="M9" s="243">
        <v>24.84705479452057</v>
      </c>
      <c r="N9" s="242">
        <v>28.50019569471624</v>
      </c>
      <c r="O9" s="242">
        <v>21.167318982387474</v>
      </c>
      <c r="P9" s="243">
        <v>24.84705479452057</v>
      </c>
      <c r="Q9" s="242">
        <v>28.50019569471624</v>
      </c>
      <c r="R9" s="242">
        <v>21.167318982387474</v>
      </c>
      <c r="S9" s="243">
        <v>24.84705479452057</v>
      </c>
      <c r="T9" s="242">
        <v>28.50019569471624</v>
      </c>
      <c r="U9" s="242">
        <v>21.167318982387474</v>
      </c>
      <c r="V9" s="243">
        <v>24.84705479452057</v>
      </c>
      <c r="W9" s="242">
        <v>28.50019569471624</v>
      </c>
      <c r="X9" s="242">
        <v>21.167318982387474</v>
      </c>
      <c r="Y9" s="243">
        <v>24.84705479452057</v>
      </c>
      <c r="Z9" s="242">
        <v>28.50019569471624</v>
      </c>
      <c r="AA9" s="242">
        <v>21.167318982387474</v>
      </c>
      <c r="AB9" s="243">
        <v>24.84705479452057</v>
      </c>
      <c r="AC9" s="242">
        <v>28.50019569471624</v>
      </c>
      <c r="AD9" s="242">
        <v>21.167318982387474</v>
      </c>
      <c r="AE9" s="243">
        <v>24.84705479452057</v>
      </c>
      <c r="AF9" s="242">
        <v>28.50019569471624</v>
      </c>
      <c r="AG9" s="242">
        <v>21.167318982387474</v>
      </c>
      <c r="AH9" s="243">
        <v>24.84705479452057</v>
      </c>
      <c r="AI9" s="242">
        <v>28.50019569471624</v>
      </c>
      <c r="AJ9" s="242">
        <v>21.167318982387474</v>
      </c>
      <c r="AK9" s="243">
        <v>24.84705479452057</v>
      </c>
      <c r="AL9" s="242">
        <v>28.50019569471624</v>
      </c>
      <c r="AM9" s="242">
        <v>21.167318982387474</v>
      </c>
      <c r="AN9" s="243">
        <v>24.84705479452057</v>
      </c>
      <c r="AO9" s="242">
        <v>28.50019569471624</v>
      </c>
      <c r="AP9" s="242">
        <v>21.167318982387474</v>
      </c>
      <c r="AQ9" s="243">
        <v>24.84705479452057</v>
      </c>
      <c r="AR9" s="242">
        <v>28.50019569471624</v>
      </c>
      <c r="AS9" s="242">
        <v>21.167318982387474</v>
      </c>
      <c r="AT9" s="243">
        <v>24.84705479452057</v>
      </c>
      <c r="AU9" s="242">
        <v>28.50019569471624</v>
      </c>
      <c r="AV9" s="242">
        <v>21.167318982387474</v>
      </c>
      <c r="AW9" s="243">
        <v>24.84705479452057</v>
      </c>
      <c r="AX9" s="242">
        <v>28.50019569471624</v>
      </c>
      <c r="AY9" s="242">
        <v>21.167318982387474</v>
      </c>
      <c r="AZ9" s="243">
        <v>24.84705479452057</v>
      </c>
      <c r="BA9" s="242">
        <v>28.50019569471624</v>
      </c>
      <c r="BB9" s="242">
        <v>21.167318982387474</v>
      </c>
      <c r="BC9" s="243">
        <v>24.84705479452057</v>
      </c>
      <c r="BD9" s="242">
        <v>28.50019569471624</v>
      </c>
      <c r="BE9" s="242">
        <v>21.167318982387474</v>
      </c>
      <c r="BF9" s="243">
        <v>24.84705479452057</v>
      </c>
      <c r="BG9" s="242">
        <v>28.50019569471624</v>
      </c>
      <c r="BH9" s="242">
        <v>21.167318982387474</v>
      </c>
      <c r="BI9" s="243">
        <v>24.84705479452057</v>
      </c>
      <c r="BJ9" s="242">
        <v>28.50019569471624</v>
      </c>
      <c r="BK9" s="242">
        <v>21.167318982387474</v>
      </c>
      <c r="BL9" s="243">
        <v>24.84705479452057</v>
      </c>
      <c r="BM9" s="242">
        <v>28.50019569471624</v>
      </c>
      <c r="BN9" s="242">
        <v>21.167318982387474</v>
      </c>
      <c r="BO9" s="243">
        <v>24.84705479452057</v>
      </c>
      <c r="BP9" s="242">
        <v>28.50019569471624</v>
      </c>
      <c r="BQ9" s="242">
        <v>21.167318982387474</v>
      </c>
      <c r="BR9" s="243">
        <v>24.84705479452057</v>
      </c>
      <c r="BS9" s="242">
        <v>28.50019569471624</v>
      </c>
      <c r="BT9" s="242">
        <v>21.167318982387474</v>
      </c>
      <c r="BU9" s="243">
        <v>24.84705479452057</v>
      </c>
      <c r="BV9" s="242">
        <v>28.50019569471624</v>
      </c>
      <c r="BW9" s="242">
        <v>21.167318982387474</v>
      </c>
      <c r="BX9" s="243">
        <v>24.84705479452057</v>
      </c>
      <c r="BY9" s="242">
        <v>28.50019569471624</v>
      </c>
      <c r="BZ9" s="242">
        <v>21.167318982387474</v>
      </c>
      <c r="CA9" s="243">
        <v>24.84705479452057</v>
      </c>
      <c r="CB9" s="242">
        <v>28.50019569471624</v>
      </c>
      <c r="CC9" s="242">
        <v>21.167318982387474</v>
      </c>
      <c r="CD9" s="243">
        <v>24.84705479452057</v>
      </c>
      <c r="CE9" s="242">
        <v>28.50019569471624</v>
      </c>
      <c r="CF9" s="242">
        <v>21.167318982387474</v>
      </c>
      <c r="CG9" s="243">
        <v>24.84705479452057</v>
      </c>
      <c r="CH9" s="242">
        <v>28.50019569471624</v>
      </c>
      <c r="CI9" s="237" t="s">
        <v>230</v>
      </c>
      <c r="CJ9" s="233"/>
      <c r="CK9" s="233"/>
      <c r="CL9" s="233"/>
      <c r="CM9" s="233"/>
      <c r="CN9" s="233"/>
      <c r="CO9" s="233"/>
      <c r="CP9" s="233"/>
    </row>
    <row r="10" spans="1:118" ht="15" customHeight="1" x14ac:dyDescent="0.25">
      <c r="A10">
        <f t="shared" si="6"/>
        <v>7</v>
      </c>
      <c r="B10" s="253" t="s">
        <v>391</v>
      </c>
      <c r="C10" s="221">
        <f t="shared" si="3"/>
        <v>185.54990657522742</v>
      </c>
      <c r="D10" s="221">
        <f t="shared" si="4"/>
        <v>222.50866999374642</v>
      </c>
      <c r="E10" s="254">
        <f t="shared" si="5"/>
        <v>272.08824524527563</v>
      </c>
      <c r="F10" s="242">
        <v>185.54990657522742</v>
      </c>
      <c r="G10" s="243">
        <v>222.50866999374642</v>
      </c>
      <c r="H10" s="242">
        <v>272.08824524527563</v>
      </c>
      <c r="I10" s="242">
        <v>185.54990657522742</v>
      </c>
      <c r="J10" s="243">
        <v>222.50866999374642</v>
      </c>
      <c r="K10" s="242">
        <v>272.08824524527563</v>
      </c>
      <c r="L10" s="242">
        <v>185.54990657522742</v>
      </c>
      <c r="M10" s="243">
        <v>222.50866999374642</v>
      </c>
      <c r="N10" s="242">
        <v>272.08824524527563</v>
      </c>
      <c r="O10" s="242">
        <v>185.54990657522742</v>
      </c>
      <c r="P10" s="243">
        <v>222.50866999374642</v>
      </c>
      <c r="Q10" s="242">
        <v>272.08824524527563</v>
      </c>
      <c r="R10" s="242">
        <v>185.54990657522742</v>
      </c>
      <c r="S10" s="243">
        <v>222.50866999374642</v>
      </c>
      <c r="T10" s="242">
        <v>272.08824524527563</v>
      </c>
      <c r="U10" s="242">
        <v>185.54990657522742</v>
      </c>
      <c r="V10" s="243">
        <v>222.50866999374642</v>
      </c>
      <c r="W10" s="242">
        <v>272.08824524527563</v>
      </c>
      <c r="X10" s="242">
        <v>185.54990657522742</v>
      </c>
      <c r="Y10" s="243">
        <v>222.50866999374642</v>
      </c>
      <c r="Z10" s="242">
        <v>272.08824524527563</v>
      </c>
      <c r="AA10" s="242">
        <v>185.54990657522742</v>
      </c>
      <c r="AB10" s="243">
        <v>222.50866999374642</v>
      </c>
      <c r="AC10" s="242">
        <v>272.08824524527563</v>
      </c>
      <c r="AD10" s="242">
        <v>185.54990657522742</v>
      </c>
      <c r="AE10" s="243">
        <v>222.50866999374642</v>
      </c>
      <c r="AF10" s="242">
        <v>272.08824524527563</v>
      </c>
      <c r="AG10" s="242">
        <v>185.54990657522742</v>
      </c>
      <c r="AH10" s="243">
        <v>222.50866999374642</v>
      </c>
      <c r="AI10" s="242">
        <v>272.08824524527563</v>
      </c>
      <c r="AJ10" s="242">
        <v>185.54990657522742</v>
      </c>
      <c r="AK10" s="243">
        <v>222.50866999374642</v>
      </c>
      <c r="AL10" s="242">
        <v>272.08824524527563</v>
      </c>
      <c r="AM10" s="242">
        <v>185.54990657522742</v>
      </c>
      <c r="AN10" s="243">
        <v>222.50866999374642</v>
      </c>
      <c r="AO10" s="242">
        <v>272.08824524527563</v>
      </c>
      <c r="AP10" s="242">
        <v>185.54990657522742</v>
      </c>
      <c r="AQ10" s="243">
        <v>222.50866999374642</v>
      </c>
      <c r="AR10" s="242">
        <v>272.08824524527563</v>
      </c>
      <c r="AS10" s="242">
        <v>185.54990657522742</v>
      </c>
      <c r="AT10" s="243">
        <v>222.50866999374642</v>
      </c>
      <c r="AU10" s="242">
        <v>272.08824524527563</v>
      </c>
      <c r="AV10" s="242">
        <v>185.54990657522742</v>
      </c>
      <c r="AW10" s="243">
        <v>222.50866999374642</v>
      </c>
      <c r="AX10" s="242">
        <v>272.08824524527563</v>
      </c>
      <c r="AY10" s="242">
        <v>185.54990657522742</v>
      </c>
      <c r="AZ10" s="243">
        <v>222.50866999374642</v>
      </c>
      <c r="BA10" s="242">
        <v>272.08824524527563</v>
      </c>
      <c r="BB10" s="242">
        <v>185.54990657522742</v>
      </c>
      <c r="BC10" s="243">
        <v>222.50866999374642</v>
      </c>
      <c r="BD10" s="242">
        <v>272.08824524527563</v>
      </c>
      <c r="BE10" s="242">
        <v>185.54990657522742</v>
      </c>
      <c r="BF10" s="243">
        <v>222.50866999374642</v>
      </c>
      <c r="BG10" s="242">
        <v>272.08824524527563</v>
      </c>
      <c r="BH10" s="242">
        <v>185.54990657522742</v>
      </c>
      <c r="BI10" s="243">
        <v>222.50866999374642</v>
      </c>
      <c r="BJ10" s="242">
        <v>272.08824524527563</v>
      </c>
      <c r="BK10" s="242">
        <v>185.54990657522742</v>
      </c>
      <c r="BL10" s="243">
        <v>222.50866999374642</v>
      </c>
      <c r="BM10" s="242">
        <v>272.08824524527563</v>
      </c>
      <c r="BN10" s="242">
        <v>185.54990657522742</v>
      </c>
      <c r="BO10" s="243">
        <v>222.50866999374642</v>
      </c>
      <c r="BP10" s="242">
        <v>272.08824524527563</v>
      </c>
      <c r="BQ10" s="242">
        <v>185.54990657522742</v>
      </c>
      <c r="BR10" s="243">
        <v>222.50866999374642</v>
      </c>
      <c r="BS10" s="242">
        <v>272.08824524527563</v>
      </c>
      <c r="BT10" s="242">
        <v>185.54990657522742</v>
      </c>
      <c r="BU10" s="243">
        <v>222.50866999374642</v>
      </c>
      <c r="BV10" s="242">
        <v>272.08824524527563</v>
      </c>
      <c r="BW10" s="242">
        <v>185.54990657522742</v>
      </c>
      <c r="BX10" s="243">
        <v>222.50866999374642</v>
      </c>
      <c r="BY10" s="242">
        <v>272.08824524527563</v>
      </c>
      <c r="BZ10" s="242">
        <v>185.54990657522742</v>
      </c>
      <c r="CA10" s="243">
        <v>222.50866999374642</v>
      </c>
      <c r="CB10" s="242">
        <v>272.08824524527563</v>
      </c>
      <c r="CC10" s="242">
        <v>185.54990657522742</v>
      </c>
      <c r="CD10" s="243">
        <v>222.50866999374642</v>
      </c>
      <c r="CE10" s="242">
        <v>272.08824524527563</v>
      </c>
      <c r="CF10" s="242">
        <v>185.54990657522742</v>
      </c>
      <c r="CG10" s="243">
        <v>222.50866999374642</v>
      </c>
      <c r="CH10" s="242">
        <v>272.08824524527563</v>
      </c>
      <c r="CI10" s="237" t="s">
        <v>352</v>
      </c>
      <c r="CJ10" s="233"/>
      <c r="CK10" s="233"/>
      <c r="CL10" s="233"/>
      <c r="CM10" s="233"/>
      <c r="CN10" s="233"/>
      <c r="CO10" s="233"/>
      <c r="CP10" s="233"/>
    </row>
    <row r="11" spans="1:118" ht="15" customHeight="1" x14ac:dyDescent="0.25">
      <c r="A11">
        <f t="shared" si="6"/>
        <v>8</v>
      </c>
      <c r="B11" s="253" t="s">
        <v>392</v>
      </c>
      <c r="C11" s="221">
        <f t="shared" si="3"/>
        <v>1.3385029354207436</v>
      </c>
      <c r="D11" s="221">
        <f t="shared" si="4"/>
        <v>1.7157984344422663</v>
      </c>
      <c r="E11" s="254">
        <f t="shared" si="5"/>
        <v>2.1821428571428569</v>
      </c>
      <c r="F11" s="242">
        <v>1.3385029354207436</v>
      </c>
      <c r="G11" s="243">
        <v>1.7157984344422663</v>
      </c>
      <c r="H11" s="242">
        <v>2.1821428571428569</v>
      </c>
      <c r="I11" s="242">
        <v>1.3385029354207436</v>
      </c>
      <c r="J11" s="243">
        <v>1.7157984344422663</v>
      </c>
      <c r="K11" s="242">
        <v>2.1821428571428569</v>
      </c>
      <c r="L11" s="242">
        <v>1.3385029354207436</v>
      </c>
      <c r="M11" s="243">
        <v>1.7157984344422663</v>
      </c>
      <c r="N11" s="242">
        <v>2.1821428571428569</v>
      </c>
      <c r="O11" s="242">
        <v>1.3385029354207436</v>
      </c>
      <c r="P11" s="243">
        <v>1.7157984344422663</v>
      </c>
      <c r="Q11" s="242">
        <v>2.1821428571428569</v>
      </c>
      <c r="R11" s="242">
        <v>1.3385029354207436</v>
      </c>
      <c r="S11" s="243">
        <v>1.7157984344422663</v>
      </c>
      <c r="T11" s="242">
        <v>2.1821428571428569</v>
      </c>
      <c r="U11" s="242">
        <v>1.3385029354207436</v>
      </c>
      <c r="V11" s="243">
        <v>1.7157984344422663</v>
      </c>
      <c r="W11" s="242">
        <v>2.1821428571428569</v>
      </c>
      <c r="X11" s="242">
        <v>1.3385029354207436</v>
      </c>
      <c r="Y11" s="243">
        <v>1.7157984344422663</v>
      </c>
      <c r="Z11" s="242">
        <v>2.1821428571428569</v>
      </c>
      <c r="AA11" s="242">
        <v>1.3385029354207436</v>
      </c>
      <c r="AB11" s="243">
        <v>1.7157984344422663</v>
      </c>
      <c r="AC11" s="242">
        <v>2.1821428571428569</v>
      </c>
      <c r="AD11" s="242">
        <v>1.3385029354207436</v>
      </c>
      <c r="AE11" s="243">
        <v>1.7157984344422663</v>
      </c>
      <c r="AF11" s="242">
        <v>2.1821428571428569</v>
      </c>
      <c r="AG11" s="242">
        <v>1.3385029354207436</v>
      </c>
      <c r="AH11" s="243">
        <v>1.7157984344422663</v>
      </c>
      <c r="AI11" s="242">
        <v>2.1821428571428569</v>
      </c>
      <c r="AJ11" s="242">
        <v>1.3385029354207436</v>
      </c>
      <c r="AK11" s="243">
        <v>1.7157984344422663</v>
      </c>
      <c r="AL11" s="242">
        <v>2.1821428571428569</v>
      </c>
      <c r="AM11" s="242">
        <v>1.3385029354207436</v>
      </c>
      <c r="AN11" s="243">
        <v>1.7157984344422663</v>
      </c>
      <c r="AO11" s="242">
        <v>2.1821428571428569</v>
      </c>
      <c r="AP11" s="242">
        <v>1.3385029354207436</v>
      </c>
      <c r="AQ11" s="243">
        <v>1.7157984344422663</v>
      </c>
      <c r="AR11" s="242">
        <v>2.1821428571428569</v>
      </c>
      <c r="AS11" s="242">
        <v>1.3385029354207436</v>
      </c>
      <c r="AT11" s="243">
        <v>1.7157984344422663</v>
      </c>
      <c r="AU11" s="242">
        <v>2.1821428571428569</v>
      </c>
      <c r="AV11" s="242">
        <v>1.3385029354207436</v>
      </c>
      <c r="AW11" s="243">
        <v>1.7157984344422663</v>
      </c>
      <c r="AX11" s="242">
        <v>2.1821428571428569</v>
      </c>
      <c r="AY11" s="242">
        <v>1.3385029354207436</v>
      </c>
      <c r="AZ11" s="243">
        <v>1.7157984344422663</v>
      </c>
      <c r="BA11" s="242">
        <v>2.1821428571428569</v>
      </c>
      <c r="BB11" s="242">
        <v>1.3385029354207436</v>
      </c>
      <c r="BC11" s="243">
        <v>1.7157984344422663</v>
      </c>
      <c r="BD11" s="242">
        <v>2.1821428571428569</v>
      </c>
      <c r="BE11" s="242">
        <v>1.3385029354207436</v>
      </c>
      <c r="BF11" s="243">
        <v>1.7157984344422663</v>
      </c>
      <c r="BG11" s="242">
        <v>2.1821428571428569</v>
      </c>
      <c r="BH11" s="242">
        <v>1.3385029354207436</v>
      </c>
      <c r="BI11" s="243">
        <v>1.7157984344422663</v>
      </c>
      <c r="BJ11" s="242">
        <v>2.1821428571428569</v>
      </c>
      <c r="BK11" s="242">
        <v>1.3385029354207436</v>
      </c>
      <c r="BL11" s="243">
        <v>1.7157984344422663</v>
      </c>
      <c r="BM11" s="242">
        <v>2.1821428571428569</v>
      </c>
      <c r="BN11" s="242">
        <v>1.3385029354207436</v>
      </c>
      <c r="BO11" s="243">
        <v>1.7157984344422663</v>
      </c>
      <c r="BP11" s="242">
        <v>2.1821428571428569</v>
      </c>
      <c r="BQ11" s="242">
        <v>1.3385029354207436</v>
      </c>
      <c r="BR11" s="243">
        <v>1.7157984344422663</v>
      </c>
      <c r="BS11" s="242">
        <v>2.1821428571428569</v>
      </c>
      <c r="BT11" s="242">
        <v>1.3385029354207436</v>
      </c>
      <c r="BU11" s="243">
        <v>1.7157984344422663</v>
      </c>
      <c r="BV11" s="242">
        <v>2.1821428571428569</v>
      </c>
      <c r="BW11" s="242">
        <v>1.3385029354207436</v>
      </c>
      <c r="BX11" s="243">
        <v>1.7157984344422663</v>
      </c>
      <c r="BY11" s="242">
        <v>2.1821428571428569</v>
      </c>
      <c r="BZ11" s="242">
        <v>1.3385029354207436</v>
      </c>
      <c r="CA11" s="243">
        <v>1.7157984344422663</v>
      </c>
      <c r="CB11" s="242">
        <v>2.1821428571428569</v>
      </c>
      <c r="CC11" s="242">
        <v>1.3385029354207436</v>
      </c>
      <c r="CD11" s="243">
        <v>1.7157984344422663</v>
      </c>
      <c r="CE11" s="242">
        <v>2.1821428571428569</v>
      </c>
      <c r="CF11" s="242">
        <v>1.3385029354207436</v>
      </c>
      <c r="CG11" s="243">
        <v>1.7157984344422663</v>
      </c>
      <c r="CH11" s="242">
        <v>2.1821428571428569</v>
      </c>
      <c r="CI11" s="237" t="s">
        <v>231</v>
      </c>
      <c r="CJ11" s="233"/>
      <c r="CK11" s="233"/>
      <c r="CL11" s="233"/>
      <c r="CM11" s="233"/>
      <c r="CN11" s="233"/>
      <c r="CO11" s="233"/>
      <c r="CP11" s="233"/>
    </row>
    <row r="12" spans="1:118" ht="15" customHeight="1" x14ac:dyDescent="0.25">
      <c r="A12">
        <f t="shared" si="6"/>
        <v>9</v>
      </c>
      <c r="B12" s="253" t="s">
        <v>393</v>
      </c>
      <c r="C12" s="221">
        <f t="shared" si="3"/>
        <v>55.525058377679386</v>
      </c>
      <c r="D12" s="221">
        <f t="shared" si="4"/>
        <v>65.532869306285349</v>
      </c>
      <c r="E12" s="254">
        <f t="shared" si="5"/>
        <v>77.012676767389294</v>
      </c>
      <c r="F12" s="242">
        <v>55.525058377679386</v>
      </c>
      <c r="G12" s="243">
        <v>65.532869306285349</v>
      </c>
      <c r="H12" s="242">
        <v>77.012676767389294</v>
      </c>
      <c r="I12" s="242">
        <v>55.525058377679386</v>
      </c>
      <c r="J12" s="243">
        <v>65.532869306285349</v>
      </c>
      <c r="K12" s="242">
        <v>77.012676767389294</v>
      </c>
      <c r="L12" s="242">
        <v>55.525058377679386</v>
      </c>
      <c r="M12" s="243">
        <v>65.532869306285349</v>
      </c>
      <c r="N12" s="242">
        <v>77.012676767389294</v>
      </c>
      <c r="O12" s="242">
        <v>55.525058377679386</v>
      </c>
      <c r="P12" s="243">
        <v>65.532869306285349</v>
      </c>
      <c r="Q12" s="242">
        <v>77.012676767389294</v>
      </c>
      <c r="R12" s="242">
        <v>55.525058377679386</v>
      </c>
      <c r="S12" s="243">
        <v>65.532869306285349</v>
      </c>
      <c r="T12" s="242">
        <v>77.012676767389294</v>
      </c>
      <c r="U12" s="242">
        <v>55.525058377679386</v>
      </c>
      <c r="V12" s="243">
        <v>65.532869306285349</v>
      </c>
      <c r="W12" s="242">
        <v>77.012676767389294</v>
      </c>
      <c r="X12" s="242">
        <v>55.525058377679386</v>
      </c>
      <c r="Y12" s="243">
        <v>65.532869306285349</v>
      </c>
      <c r="Z12" s="242">
        <v>77.012676767389294</v>
      </c>
      <c r="AA12" s="242">
        <v>55.525058377679386</v>
      </c>
      <c r="AB12" s="243">
        <v>65.532869306285349</v>
      </c>
      <c r="AC12" s="242">
        <v>77.012676767389294</v>
      </c>
      <c r="AD12" s="242">
        <v>55.525058377679386</v>
      </c>
      <c r="AE12" s="243">
        <v>65.532869306285349</v>
      </c>
      <c r="AF12" s="242">
        <v>77.012676767389294</v>
      </c>
      <c r="AG12" s="242">
        <v>55.525058377679386</v>
      </c>
      <c r="AH12" s="243">
        <v>65.532869306285349</v>
      </c>
      <c r="AI12" s="242">
        <v>77.012676767389294</v>
      </c>
      <c r="AJ12" s="242">
        <v>55.525058377679386</v>
      </c>
      <c r="AK12" s="243">
        <v>65.532869306285349</v>
      </c>
      <c r="AL12" s="242">
        <v>77.012676767389294</v>
      </c>
      <c r="AM12" s="242">
        <v>55.525058377679386</v>
      </c>
      <c r="AN12" s="243">
        <v>65.532869306285349</v>
      </c>
      <c r="AO12" s="242">
        <v>77.012676767389294</v>
      </c>
      <c r="AP12" s="242">
        <v>55.525058377679386</v>
      </c>
      <c r="AQ12" s="243">
        <v>65.532869306285349</v>
      </c>
      <c r="AR12" s="242">
        <v>77.012676767389294</v>
      </c>
      <c r="AS12" s="242">
        <v>55.525058377679386</v>
      </c>
      <c r="AT12" s="243">
        <v>65.532869306285349</v>
      </c>
      <c r="AU12" s="242">
        <v>77.012676767389294</v>
      </c>
      <c r="AV12" s="242">
        <v>55.525058377679386</v>
      </c>
      <c r="AW12" s="243">
        <v>65.532869306285349</v>
      </c>
      <c r="AX12" s="242">
        <v>77.012676767389294</v>
      </c>
      <c r="AY12" s="242">
        <v>55.525058377679386</v>
      </c>
      <c r="AZ12" s="243">
        <v>65.532869306285349</v>
      </c>
      <c r="BA12" s="242">
        <v>77.012676767389294</v>
      </c>
      <c r="BB12" s="242">
        <v>55.525058377679386</v>
      </c>
      <c r="BC12" s="243">
        <v>65.532869306285349</v>
      </c>
      <c r="BD12" s="242">
        <v>77.012676767389294</v>
      </c>
      <c r="BE12" s="242">
        <v>55.525058377679386</v>
      </c>
      <c r="BF12" s="243">
        <v>65.532869306285349</v>
      </c>
      <c r="BG12" s="242">
        <v>77.012676767389294</v>
      </c>
      <c r="BH12" s="242">
        <v>55.525058377679386</v>
      </c>
      <c r="BI12" s="243">
        <v>65.532869306285349</v>
      </c>
      <c r="BJ12" s="242">
        <v>77.012676767389294</v>
      </c>
      <c r="BK12" s="242">
        <v>55.525058377679386</v>
      </c>
      <c r="BL12" s="243">
        <v>65.532869306285349</v>
      </c>
      <c r="BM12" s="242">
        <v>77.012676767389294</v>
      </c>
      <c r="BN12" s="242">
        <v>55.525058377679386</v>
      </c>
      <c r="BO12" s="243">
        <v>65.532869306285349</v>
      </c>
      <c r="BP12" s="242">
        <v>77.012676767389294</v>
      </c>
      <c r="BQ12" s="242">
        <v>55.525058377679386</v>
      </c>
      <c r="BR12" s="243">
        <v>65.532869306285349</v>
      </c>
      <c r="BS12" s="242">
        <v>77.012676767389294</v>
      </c>
      <c r="BT12" s="242">
        <v>55.525058377679386</v>
      </c>
      <c r="BU12" s="243">
        <v>65.532869306285349</v>
      </c>
      <c r="BV12" s="242">
        <v>77.012676767389294</v>
      </c>
      <c r="BW12" s="242">
        <v>55.525058377679386</v>
      </c>
      <c r="BX12" s="243">
        <v>65.532869306285349</v>
      </c>
      <c r="BY12" s="242">
        <v>77.012676767389294</v>
      </c>
      <c r="BZ12" s="242">
        <v>55.525058377679386</v>
      </c>
      <c r="CA12" s="243">
        <v>65.532869306285349</v>
      </c>
      <c r="CB12" s="242">
        <v>77.012676767389294</v>
      </c>
      <c r="CC12" s="242">
        <v>55.525058377679386</v>
      </c>
      <c r="CD12" s="243">
        <v>65.532869306285349</v>
      </c>
      <c r="CE12" s="242">
        <v>77.012676767389294</v>
      </c>
      <c r="CF12" s="242">
        <v>55.525058377679386</v>
      </c>
      <c r="CG12" s="243">
        <v>65.532869306285349</v>
      </c>
      <c r="CH12" s="242">
        <v>77.012676767389294</v>
      </c>
      <c r="CI12" s="237" t="s">
        <v>353</v>
      </c>
      <c r="CJ12" s="233"/>
      <c r="CK12" s="233"/>
      <c r="CL12" s="233"/>
      <c r="CM12" s="233"/>
      <c r="CN12" s="233"/>
      <c r="CO12" s="233"/>
      <c r="CP12" s="233"/>
    </row>
    <row r="13" spans="1:118" ht="15" customHeight="1" x14ac:dyDescent="0.25">
      <c r="A13">
        <f t="shared" si="6"/>
        <v>10</v>
      </c>
      <c r="B13" s="253" t="s">
        <v>394</v>
      </c>
      <c r="C13" s="221">
        <f t="shared" si="3"/>
        <v>5.7345012114677107</v>
      </c>
      <c r="D13" s="221">
        <f t="shared" si="4"/>
        <v>12.491477174130331</v>
      </c>
      <c r="E13" s="254">
        <f t="shared" si="5"/>
        <v>20.485217615420751</v>
      </c>
      <c r="F13" s="242">
        <v>5.7345012114677107</v>
      </c>
      <c r="G13" s="243">
        <v>12.491477174130331</v>
      </c>
      <c r="H13" s="242">
        <v>20.485217615420751</v>
      </c>
      <c r="I13" s="242">
        <v>5.7345012114677107</v>
      </c>
      <c r="J13" s="243">
        <v>12.491477174130331</v>
      </c>
      <c r="K13" s="242">
        <v>20.485217615420751</v>
      </c>
      <c r="L13" s="242">
        <v>5.7345012114677107</v>
      </c>
      <c r="M13" s="243">
        <v>12.491477174130331</v>
      </c>
      <c r="N13" s="242">
        <v>20.485217615420751</v>
      </c>
      <c r="O13" s="242">
        <v>5.7345012114677107</v>
      </c>
      <c r="P13" s="243">
        <v>12.491477174130331</v>
      </c>
      <c r="Q13" s="242">
        <v>20.485217615420751</v>
      </c>
      <c r="R13" s="242">
        <v>5.7345012114677107</v>
      </c>
      <c r="S13" s="243">
        <v>12.491477174130331</v>
      </c>
      <c r="T13" s="242">
        <v>20.485217615420751</v>
      </c>
      <c r="U13" s="242">
        <v>5.7345012114677107</v>
      </c>
      <c r="V13" s="243">
        <v>12.491477174130331</v>
      </c>
      <c r="W13" s="242">
        <v>20.485217615420751</v>
      </c>
      <c r="X13" s="242">
        <v>5.7345012114677107</v>
      </c>
      <c r="Y13" s="243">
        <v>12.491477174130331</v>
      </c>
      <c r="Z13" s="242">
        <v>20.485217615420751</v>
      </c>
      <c r="AA13" s="242">
        <v>5.7345012114677107</v>
      </c>
      <c r="AB13" s="243">
        <v>12.491477174130331</v>
      </c>
      <c r="AC13" s="242">
        <v>20.485217615420751</v>
      </c>
      <c r="AD13" s="242">
        <v>5.7345012114677107</v>
      </c>
      <c r="AE13" s="243">
        <v>12.491477174130331</v>
      </c>
      <c r="AF13" s="242">
        <v>20.485217615420751</v>
      </c>
      <c r="AG13" s="242">
        <v>5.7345012114677107</v>
      </c>
      <c r="AH13" s="243">
        <v>12.491477174130331</v>
      </c>
      <c r="AI13" s="242">
        <v>20.485217615420751</v>
      </c>
      <c r="AJ13" s="242">
        <v>5.7345012114677107</v>
      </c>
      <c r="AK13" s="243">
        <v>12.491477174130331</v>
      </c>
      <c r="AL13" s="242">
        <v>20.485217615420751</v>
      </c>
      <c r="AM13" s="242">
        <v>5.7345012114677107</v>
      </c>
      <c r="AN13" s="243">
        <v>12.491477174130331</v>
      </c>
      <c r="AO13" s="242">
        <v>20.485217615420751</v>
      </c>
      <c r="AP13" s="242">
        <v>5.7345012114677107</v>
      </c>
      <c r="AQ13" s="243">
        <v>12.491477174130331</v>
      </c>
      <c r="AR13" s="242">
        <v>20.485217615420751</v>
      </c>
      <c r="AS13" s="242">
        <v>5.7345012114677107</v>
      </c>
      <c r="AT13" s="243">
        <v>12.491477174130331</v>
      </c>
      <c r="AU13" s="242">
        <v>20.485217615420751</v>
      </c>
      <c r="AV13" s="242">
        <v>5.7345012114677107</v>
      </c>
      <c r="AW13" s="243">
        <v>12.491477174130331</v>
      </c>
      <c r="AX13" s="242">
        <v>20.485217615420751</v>
      </c>
      <c r="AY13" s="242">
        <v>5.7345012114677107</v>
      </c>
      <c r="AZ13" s="243">
        <v>12.491477174130331</v>
      </c>
      <c r="BA13" s="242">
        <v>20.485217615420751</v>
      </c>
      <c r="BB13" s="242">
        <v>5.7345012114677107</v>
      </c>
      <c r="BC13" s="243">
        <v>12.491477174130331</v>
      </c>
      <c r="BD13" s="242">
        <v>20.485217615420751</v>
      </c>
      <c r="BE13" s="242">
        <v>5.7345012114677107</v>
      </c>
      <c r="BF13" s="243">
        <v>12.491477174130331</v>
      </c>
      <c r="BG13" s="242">
        <v>20.485217615420751</v>
      </c>
      <c r="BH13" s="242">
        <v>5.7345012114677107</v>
      </c>
      <c r="BI13" s="243">
        <v>12.491477174130331</v>
      </c>
      <c r="BJ13" s="242">
        <v>20.485217615420751</v>
      </c>
      <c r="BK13" s="242">
        <v>5.7345012114677107</v>
      </c>
      <c r="BL13" s="243">
        <v>12.491477174130331</v>
      </c>
      <c r="BM13" s="242">
        <v>20.485217615420751</v>
      </c>
      <c r="BN13" s="242">
        <v>5.7345012114677107</v>
      </c>
      <c r="BO13" s="243">
        <v>12.491477174130331</v>
      </c>
      <c r="BP13" s="242">
        <v>20.485217615420751</v>
      </c>
      <c r="BQ13" s="242">
        <v>5.7345012114677107</v>
      </c>
      <c r="BR13" s="243">
        <v>12.491477174130331</v>
      </c>
      <c r="BS13" s="242">
        <v>20.485217615420751</v>
      </c>
      <c r="BT13" s="242">
        <v>5.7345012114677107</v>
      </c>
      <c r="BU13" s="243">
        <v>12.491477174130331</v>
      </c>
      <c r="BV13" s="242">
        <v>20.485217615420751</v>
      </c>
      <c r="BW13" s="242">
        <v>5.7345012114677107</v>
      </c>
      <c r="BX13" s="243">
        <v>12.491477174130331</v>
      </c>
      <c r="BY13" s="242">
        <v>20.485217615420751</v>
      </c>
      <c r="BZ13" s="242">
        <v>5.7345012114677107</v>
      </c>
      <c r="CA13" s="243">
        <v>12.491477174130331</v>
      </c>
      <c r="CB13" s="242">
        <v>20.485217615420751</v>
      </c>
      <c r="CC13" s="242">
        <v>5.7345012114677107</v>
      </c>
      <c r="CD13" s="243">
        <v>12.491477174130331</v>
      </c>
      <c r="CE13" s="242">
        <v>20.485217615420751</v>
      </c>
      <c r="CF13" s="242">
        <v>5.7345012114677107</v>
      </c>
      <c r="CG13" s="243">
        <v>12.491477174130331</v>
      </c>
      <c r="CH13" s="242">
        <v>20.485217615420751</v>
      </c>
      <c r="CI13" s="237" t="s">
        <v>365</v>
      </c>
      <c r="CJ13" s="233"/>
      <c r="CK13" s="233"/>
      <c r="CL13" s="233"/>
      <c r="CM13" s="233"/>
      <c r="CN13" s="233"/>
      <c r="CO13" s="233"/>
      <c r="CP13" s="233"/>
    </row>
    <row r="14" spans="1:118" ht="15" customHeight="1" x14ac:dyDescent="0.25">
      <c r="A14">
        <f t="shared" si="6"/>
        <v>11</v>
      </c>
      <c r="B14" s="253" t="s">
        <v>395</v>
      </c>
      <c r="C14" s="221">
        <f t="shared" si="3"/>
        <v>50.202454229638001</v>
      </c>
      <c r="D14" s="221">
        <f t="shared" si="4"/>
        <v>56.742400453700654</v>
      </c>
      <c r="E14" s="254">
        <f t="shared" si="5"/>
        <v>63.715500423840552</v>
      </c>
      <c r="F14" s="242">
        <v>50.202454229638001</v>
      </c>
      <c r="G14" s="243">
        <v>56.742400453700654</v>
      </c>
      <c r="H14" s="242">
        <v>63.715500423840552</v>
      </c>
      <c r="I14" s="242">
        <v>50.202454229638001</v>
      </c>
      <c r="J14" s="243">
        <v>56.742400453700654</v>
      </c>
      <c r="K14" s="242">
        <v>63.715500423840552</v>
      </c>
      <c r="L14" s="242">
        <v>50.202454229638001</v>
      </c>
      <c r="M14" s="243">
        <v>56.742400453700654</v>
      </c>
      <c r="N14" s="242">
        <v>63.715500423840552</v>
      </c>
      <c r="O14" s="242">
        <v>50.202454229638001</v>
      </c>
      <c r="P14" s="243">
        <v>56.742400453700654</v>
      </c>
      <c r="Q14" s="242">
        <v>63.715500423840552</v>
      </c>
      <c r="R14" s="242">
        <v>50.202454229638001</v>
      </c>
      <c r="S14" s="243">
        <v>56.742400453700654</v>
      </c>
      <c r="T14" s="242">
        <v>63.715500423840552</v>
      </c>
      <c r="U14" s="242">
        <v>50.202454229638001</v>
      </c>
      <c r="V14" s="243">
        <v>56.742400453700654</v>
      </c>
      <c r="W14" s="242">
        <v>63.715500423840552</v>
      </c>
      <c r="X14" s="242">
        <v>50.202454229638001</v>
      </c>
      <c r="Y14" s="243">
        <v>56.742400453700654</v>
      </c>
      <c r="Z14" s="242">
        <v>63.715500423840552</v>
      </c>
      <c r="AA14" s="242">
        <v>50.202454229638001</v>
      </c>
      <c r="AB14" s="243">
        <v>56.742400453700654</v>
      </c>
      <c r="AC14" s="242">
        <v>63.715500423840552</v>
      </c>
      <c r="AD14" s="242">
        <v>50.202454229638001</v>
      </c>
      <c r="AE14" s="243">
        <v>56.742400453700654</v>
      </c>
      <c r="AF14" s="242">
        <v>63.715500423840552</v>
      </c>
      <c r="AG14" s="242">
        <v>50.202454229638001</v>
      </c>
      <c r="AH14" s="243">
        <v>56.742400453700654</v>
      </c>
      <c r="AI14" s="242">
        <v>63.715500423840552</v>
      </c>
      <c r="AJ14" s="242">
        <v>50.202454229638001</v>
      </c>
      <c r="AK14" s="243">
        <v>56.742400453700654</v>
      </c>
      <c r="AL14" s="242">
        <v>63.715500423840552</v>
      </c>
      <c r="AM14" s="242">
        <v>50.202454229638001</v>
      </c>
      <c r="AN14" s="243">
        <v>56.742400453700654</v>
      </c>
      <c r="AO14" s="242">
        <v>63.715500423840552</v>
      </c>
      <c r="AP14" s="242">
        <v>50.202454229638001</v>
      </c>
      <c r="AQ14" s="243">
        <v>56.742400453700654</v>
      </c>
      <c r="AR14" s="242">
        <v>63.715500423840552</v>
      </c>
      <c r="AS14" s="242">
        <v>50.202454229638001</v>
      </c>
      <c r="AT14" s="243">
        <v>56.742400453700654</v>
      </c>
      <c r="AU14" s="242">
        <v>63.715500423840552</v>
      </c>
      <c r="AV14" s="242">
        <v>50.202454229638001</v>
      </c>
      <c r="AW14" s="243">
        <v>56.742400453700654</v>
      </c>
      <c r="AX14" s="242">
        <v>63.715500423840552</v>
      </c>
      <c r="AY14" s="242">
        <v>50.202454229638001</v>
      </c>
      <c r="AZ14" s="243">
        <v>56.742400453700654</v>
      </c>
      <c r="BA14" s="242">
        <v>63.715500423840552</v>
      </c>
      <c r="BB14" s="242">
        <v>50.202454229638001</v>
      </c>
      <c r="BC14" s="243">
        <v>56.742400453700654</v>
      </c>
      <c r="BD14" s="242">
        <v>63.715500423840552</v>
      </c>
      <c r="BE14" s="242">
        <v>50.202454229638001</v>
      </c>
      <c r="BF14" s="243">
        <v>56.742400453700654</v>
      </c>
      <c r="BG14" s="242">
        <v>63.715500423840552</v>
      </c>
      <c r="BH14" s="242">
        <v>50.202454229638001</v>
      </c>
      <c r="BI14" s="243">
        <v>56.742400453700654</v>
      </c>
      <c r="BJ14" s="242">
        <v>63.715500423840552</v>
      </c>
      <c r="BK14" s="242">
        <v>50.202454229638001</v>
      </c>
      <c r="BL14" s="243">
        <v>56.742400453700654</v>
      </c>
      <c r="BM14" s="242">
        <v>63.715500423840552</v>
      </c>
      <c r="BN14" s="242">
        <v>50.202454229638001</v>
      </c>
      <c r="BO14" s="243">
        <v>56.742400453700654</v>
      </c>
      <c r="BP14" s="242">
        <v>63.715500423840552</v>
      </c>
      <c r="BQ14" s="242">
        <v>50.202454229638001</v>
      </c>
      <c r="BR14" s="243">
        <v>56.742400453700654</v>
      </c>
      <c r="BS14" s="242">
        <v>63.715500423840552</v>
      </c>
      <c r="BT14" s="242">
        <v>50.202454229638001</v>
      </c>
      <c r="BU14" s="243">
        <v>56.742400453700654</v>
      </c>
      <c r="BV14" s="242">
        <v>63.715500423840552</v>
      </c>
      <c r="BW14" s="242">
        <v>50.202454229638001</v>
      </c>
      <c r="BX14" s="243">
        <v>56.742400453700654</v>
      </c>
      <c r="BY14" s="242">
        <v>63.715500423840552</v>
      </c>
      <c r="BZ14" s="242">
        <v>50.202454229638001</v>
      </c>
      <c r="CA14" s="243">
        <v>56.742400453700654</v>
      </c>
      <c r="CB14" s="242">
        <v>63.715500423840552</v>
      </c>
      <c r="CC14" s="242">
        <v>50.202454229638001</v>
      </c>
      <c r="CD14" s="243">
        <v>56.742400453700654</v>
      </c>
      <c r="CE14" s="242">
        <v>63.715500423840552</v>
      </c>
      <c r="CF14" s="242">
        <v>50.202454229638001</v>
      </c>
      <c r="CG14" s="243">
        <v>56.742400453700654</v>
      </c>
      <c r="CH14" s="242">
        <v>63.715500423840552</v>
      </c>
      <c r="CI14" s="237" t="s">
        <v>366</v>
      </c>
      <c r="CJ14" s="233"/>
      <c r="CK14" s="233"/>
      <c r="CL14" s="233"/>
      <c r="CM14" s="233"/>
      <c r="CN14" s="233"/>
      <c r="CO14" s="233"/>
      <c r="CP14" s="233"/>
    </row>
    <row r="15" spans="1:118" ht="15" customHeight="1" x14ac:dyDescent="0.25">
      <c r="A15">
        <f t="shared" si="6"/>
        <v>12</v>
      </c>
      <c r="B15" s="253" t="s">
        <v>396</v>
      </c>
      <c r="C15" s="221">
        <f t="shared" si="3"/>
        <v>4.9356472854990221</v>
      </c>
      <c r="D15" s="221">
        <f t="shared" si="4"/>
        <v>8.5962743956655689</v>
      </c>
      <c r="E15" s="254">
        <f t="shared" si="5"/>
        <v>16.286673535949117</v>
      </c>
      <c r="F15" s="242">
        <v>4.9356472854990221</v>
      </c>
      <c r="G15" s="243">
        <v>8.5962743956655689</v>
      </c>
      <c r="H15" s="242">
        <v>16.286673535949117</v>
      </c>
      <c r="I15" s="242">
        <v>4.9356472854990221</v>
      </c>
      <c r="J15" s="243">
        <v>8.5962743956655689</v>
      </c>
      <c r="K15" s="242">
        <v>16.286673535949117</v>
      </c>
      <c r="L15" s="242">
        <v>4.9356472854990221</v>
      </c>
      <c r="M15" s="243">
        <v>8.5962743956655689</v>
      </c>
      <c r="N15" s="242">
        <v>16.286673535949117</v>
      </c>
      <c r="O15" s="242">
        <v>4.9356472854990221</v>
      </c>
      <c r="P15" s="243">
        <v>8.5962743956655689</v>
      </c>
      <c r="Q15" s="242">
        <v>16.286673535949117</v>
      </c>
      <c r="R15" s="242">
        <v>4.9356472854990221</v>
      </c>
      <c r="S15" s="243">
        <v>8.5962743956655689</v>
      </c>
      <c r="T15" s="242">
        <v>16.286673535949117</v>
      </c>
      <c r="U15" s="242">
        <v>4.9356472854990221</v>
      </c>
      <c r="V15" s="243">
        <v>8.5962743956655689</v>
      </c>
      <c r="W15" s="242">
        <v>16.286673535949117</v>
      </c>
      <c r="X15" s="242">
        <v>4.9356472854990221</v>
      </c>
      <c r="Y15" s="243">
        <v>8.5962743956655689</v>
      </c>
      <c r="Z15" s="242">
        <v>16.286673535949117</v>
      </c>
      <c r="AA15" s="242">
        <v>4.9356472854990221</v>
      </c>
      <c r="AB15" s="243">
        <v>8.5962743956655689</v>
      </c>
      <c r="AC15" s="242">
        <v>16.286673535949117</v>
      </c>
      <c r="AD15" s="242">
        <v>4.9356472854990221</v>
      </c>
      <c r="AE15" s="243">
        <v>8.5962743956655689</v>
      </c>
      <c r="AF15" s="242">
        <v>16.286673535949117</v>
      </c>
      <c r="AG15" s="242">
        <v>4.9356472854990221</v>
      </c>
      <c r="AH15" s="243">
        <v>8.5962743956655689</v>
      </c>
      <c r="AI15" s="242">
        <v>16.286673535949117</v>
      </c>
      <c r="AJ15" s="242">
        <v>4.9356472854990221</v>
      </c>
      <c r="AK15" s="243">
        <v>8.5962743956655689</v>
      </c>
      <c r="AL15" s="242">
        <v>16.286673535949117</v>
      </c>
      <c r="AM15" s="242">
        <v>4.9356472854990221</v>
      </c>
      <c r="AN15" s="243">
        <v>8.5962743956655689</v>
      </c>
      <c r="AO15" s="242">
        <v>16.286673535949117</v>
      </c>
      <c r="AP15" s="242">
        <v>4.9356472854990221</v>
      </c>
      <c r="AQ15" s="243">
        <v>8.5962743956655689</v>
      </c>
      <c r="AR15" s="242">
        <v>16.286673535949117</v>
      </c>
      <c r="AS15" s="242">
        <v>4.9356472854990221</v>
      </c>
      <c r="AT15" s="243">
        <v>8.5962743956655689</v>
      </c>
      <c r="AU15" s="242">
        <v>16.286673535949117</v>
      </c>
      <c r="AV15" s="242">
        <v>4.9356472854990221</v>
      </c>
      <c r="AW15" s="243">
        <v>8.5962743956655689</v>
      </c>
      <c r="AX15" s="242">
        <v>16.286673535949117</v>
      </c>
      <c r="AY15" s="242">
        <v>4.9356472854990221</v>
      </c>
      <c r="AZ15" s="243">
        <v>8.5962743956655689</v>
      </c>
      <c r="BA15" s="242">
        <v>16.286673535949117</v>
      </c>
      <c r="BB15" s="242">
        <v>4.9356472854990221</v>
      </c>
      <c r="BC15" s="243">
        <v>8.5962743956655689</v>
      </c>
      <c r="BD15" s="242">
        <v>16.286673535949117</v>
      </c>
      <c r="BE15" s="242">
        <v>4.9356472854990221</v>
      </c>
      <c r="BF15" s="243">
        <v>8.5962743956655689</v>
      </c>
      <c r="BG15" s="242">
        <v>16.286673535949117</v>
      </c>
      <c r="BH15" s="242">
        <v>4.9356472854990221</v>
      </c>
      <c r="BI15" s="243">
        <v>8.5962743956655689</v>
      </c>
      <c r="BJ15" s="242">
        <v>16.286673535949117</v>
      </c>
      <c r="BK15" s="242">
        <v>4.9356472854990221</v>
      </c>
      <c r="BL15" s="243">
        <v>8.5962743956655689</v>
      </c>
      <c r="BM15" s="242">
        <v>16.286673535949117</v>
      </c>
      <c r="BN15" s="242">
        <v>4.9356472854990221</v>
      </c>
      <c r="BO15" s="243">
        <v>8.5962743956655689</v>
      </c>
      <c r="BP15" s="242">
        <v>16.286673535949117</v>
      </c>
      <c r="BQ15" s="242">
        <v>4.9356472854990221</v>
      </c>
      <c r="BR15" s="243">
        <v>8.5962743956655689</v>
      </c>
      <c r="BS15" s="242">
        <v>16.286673535949117</v>
      </c>
      <c r="BT15" s="242">
        <v>4.9356472854990221</v>
      </c>
      <c r="BU15" s="243">
        <v>8.5962743956655689</v>
      </c>
      <c r="BV15" s="242">
        <v>16.286673535949117</v>
      </c>
      <c r="BW15" s="242">
        <v>4.9356472854990221</v>
      </c>
      <c r="BX15" s="243">
        <v>8.5962743956655689</v>
      </c>
      <c r="BY15" s="242">
        <v>16.286673535949117</v>
      </c>
      <c r="BZ15" s="242">
        <v>4.9356472854990221</v>
      </c>
      <c r="CA15" s="243">
        <v>8.5962743956655689</v>
      </c>
      <c r="CB15" s="242">
        <v>16.286673535949117</v>
      </c>
      <c r="CC15" s="242">
        <v>4.9356472854990221</v>
      </c>
      <c r="CD15" s="243">
        <v>8.5962743956655689</v>
      </c>
      <c r="CE15" s="242">
        <v>16.286673535949117</v>
      </c>
      <c r="CF15" s="242">
        <v>4.9356472854990221</v>
      </c>
      <c r="CG15" s="243">
        <v>8.5962743956655689</v>
      </c>
      <c r="CH15" s="242">
        <v>16.286673535949117</v>
      </c>
      <c r="CI15" s="237" t="s">
        <v>367</v>
      </c>
      <c r="CJ15" s="233"/>
      <c r="CK15" s="233"/>
      <c r="CL15" s="233"/>
      <c r="CM15" s="233"/>
      <c r="CN15" s="233"/>
      <c r="CO15" s="233"/>
      <c r="CP15" s="233"/>
    </row>
    <row r="16" spans="1:118" ht="15" customHeight="1" x14ac:dyDescent="0.25">
      <c r="A16">
        <f t="shared" si="6"/>
        <v>13</v>
      </c>
      <c r="B16" s="253" t="s">
        <v>397</v>
      </c>
      <c r="C16" s="221">
        <f t="shared" si="3"/>
        <v>15.866015939378673</v>
      </c>
      <c r="D16" s="221">
        <f t="shared" si="4"/>
        <v>22.842516341183753</v>
      </c>
      <c r="E16" s="254">
        <f t="shared" si="5"/>
        <v>30.8923260030822</v>
      </c>
      <c r="F16" s="242">
        <v>15.866015939378673</v>
      </c>
      <c r="G16" s="243">
        <v>22.842516341183753</v>
      </c>
      <c r="H16" s="242">
        <v>30.8923260030822</v>
      </c>
      <c r="I16" s="242">
        <v>15.866015939378673</v>
      </c>
      <c r="J16" s="243">
        <v>22.842516341183753</v>
      </c>
      <c r="K16" s="242">
        <v>30.8923260030822</v>
      </c>
      <c r="L16" s="242">
        <v>15.866015939378673</v>
      </c>
      <c r="M16" s="243">
        <v>22.842516341183753</v>
      </c>
      <c r="N16" s="242">
        <v>30.8923260030822</v>
      </c>
      <c r="O16" s="242">
        <v>15.866015939378673</v>
      </c>
      <c r="P16" s="243">
        <v>22.842516341183753</v>
      </c>
      <c r="Q16" s="242">
        <v>30.8923260030822</v>
      </c>
      <c r="R16" s="242">
        <v>15.866015939378673</v>
      </c>
      <c r="S16" s="243">
        <v>22.842516341183753</v>
      </c>
      <c r="T16" s="242">
        <v>30.8923260030822</v>
      </c>
      <c r="U16" s="242">
        <v>15.866015939378673</v>
      </c>
      <c r="V16" s="243">
        <v>22.842516341183753</v>
      </c>
      <c r="W16" s="242">
        <v>30.8923260030822</v>
      </c>
      <c r="X16" s="242">
        <v>15.866015939378673</v>
      </c>
      <c r="Y16" s="243">
        <v>22.842516341183753</v>
      </c>
      <c r="Z16" s="242">
        <v>30.8923260030822</v>
      </c>
      <c r="AA16" s="242">
        <v>15.866015939378673</v>
      </c>
      <c r="AB16" s="243">
        <v>22.842516341183753</v>
      </c>
      <c r="AC16" s="242">
        <v>30.8923260030822</v>
      </c>
      <c r="AD16" s="242">
        <v>15.866015939378673</v>
      </c>
      <c r="AE16" s="243">
        <v>22.842516341183753</v>
      </c>
      <c r="AF16" s="242">
        <v>30.8923260030822</v>
      </c>
      <c r="AG16" s="242">
        <v>15.866015939378673</v>
      </c>
      <c r="AH16" s="243">
        <v>22.842516341183753</v>
      </c>
      <c r="AI16" s="242">
        <v>30.8923260030822</v>
      </c>
      <c r="AJ16" s="242">
        <v>15.866015939378673</v>
      </c>
      <c r="AK16" s="243">
        <v>22.842516341183753</v>
      </c>
      <c r="AL16" s="242">
        <v>30.8923260030822</v>
      </c>
      <c r="AM16" s="242">
        <v>15.866015939378673</v>
      </c>
      <c r="AN16" s="243">
        <v>22.842516341183753</v>
      </c>
      <c r="AO16" s="242">
        <v>30.8923260030822</v>
      </c>
      <c r="AP16" s="242">
        <v>15.866015939378673</v>
      </c>
      <c r="AQ16" s="243">
        <v>22.842516341183753</v>
      </c>
      <c r="AR16" s="242">
        <v>30.8923260030822</v>
      </c>
      <c r="AS16" s="242">
        <v>15.866015939378673</v>
      </c>
      <c r="AT16" s="243">
        <v>22.842516341183753</v>
      </c>
      <c r="AU16" s="242">
        <v>30.8923260030822</v>
      </c>
      <c r="AV16" s="242">
        <v>15.866015939378673</v>
      </c>
      <c r="AW16" s="243">
        <v>22.842516341183753</v>
      </c>
      <c r="AX16" s="242">
        <v>30.8923260030822</v>
      </c>
      <c r="AY16" s="242">
        <v>15.866015939378673</v>
      </c>
      <c r="AZ16" s="243">
        <v>22.842516341183753</v>
      </c>
      <c r="BA16" s="242">
        <v>30.8923260030822</v>
      </c>
      <c r="BB16" s="242">
        <v>15.866015939378673</v>
      </c>
      <c r="BC16" s="243">
        <v>22.842516341183753</v>
      </c>
      <c r="BD16" s="242">
        <v>30.8923260030822</v>
      </c>
      <c r="BE16" s="242">
        <v>15.866015939378673</v>
      </c>
      <c r="BF16" s="243">
        <v>22.842516341183753</v>
      </c>
      <c r="BG16" s="242">
        <v>30.8923260030822</v>
      </c>
      <c r="BH16" s="242">
        <v>15.866015939378673</v>
      </c>
      <c r="BI16" s="243">
        <v>22.842516341183753</v>
      </c>
      <c r="BJ16" s="242">
        <v>30.8923260030822</v>
      </c>
      <c r="BK16" s="242">
        <v>15.866015939378673</v>
      </c>
      <c r="BL16" s="243">
        <v>22.842516341183753</v>
      </c>
      <c r="BM16" s="242">
        <v>30.8923260030822</v>
      </c>
      <c r="BN16" s="242">
        <v>15.866015939378673</v>
      </c>
      <c r="BO16" s="243">
        <v>22.842516341183753</v>
      </c>
      <c r="BP16" s="242">
        <v>30.8923260030822</v>
      </c>
      <c r="BQ16" s="242">
        <v>15.866015939378673</v>
      </c>
      <c r="BR16" s="243">
        <v>22.842516341183753</v>
      </c>
      <c r="BS16" s="242">
        <v>30.8923260030822</v>
      </c>
      <c r="BT16" s="242">
        <v>15.866015939378673</v>
      </c>
      <c r="BU16" s="243">
        <v>22.842516341183753</v>
      </c>
      <c r="BV16" s="242">
        <v>30.8923260030822</v>
      </c>
      <c r="BW16" s="242">
        <v>15.866015939378673</v>
      </c>
      <c r="BX16" s="243">
        <v>22.842516341183753</v>
      </c>
      <c r="BY16" s="242">
        <v>30.8923260030822</v>
      </c>
      <c r="BZ16" s="242">
        <v>15.866015939378673</v>
      </c>
      <c r="CA16" s="243">
        <v>22.842516341183753</v>
      </c>
      <c r="CB16" s="242">
        <v>30.8923260030822</v>
      </c>
      <c r="CC16" s="242">
        <v>15.866015939378673</v>
      </c>
      <c r="CD16" s="243">
        <v>22.842516341183753</v>
      </c>
      <c r="CE16" s="242">
        <v>30.8923260030822</v>
      </c>
      <c r="CF16" s="242">
        <v>15.866015939378673</v>
      </c>
      <c r="CG16" s="243">
        <v>22.842516341183753</v>
      </c>
      <c r="CH16" s="242">
        <v>30.8923260030822</v>
      </c>
      <c r="CI16" s="237" t="s">
        <v>368</v>
      </c>
      <c r="CJ16" s="233"/>
      <c r="CK16" s="233"/>
      <c r="CL16" s="233"/>
      <c r="CM16" s="233"/>
      <c r="CN16" s="233"/>
      <c r="CO16" s="233"/>
      <c r="CP16" s="233"/>
    </row>
    <row r="17" spans="1:94" ht="15" customHeight="1" x14ac:dyDescent="0.25">
      <c r="A17">
        <f t="shared" si="6"/>
        <v>14</v>
      </c>
      <c r="B17" s="253" t="s">
        <v>398</v>
      </c>
      <c r="C17" s="221">
        <f t="shared" si="3"/>
        <v>0.25379113230430533</v>
      </c>
      <c r="D17" s="221">
        <f t="shared" si="4"/>
        <v>0.93499652178414905</v>
      </c>
      <c r="E17" s="254">
        <f t="shared" si="5"/>
        <v>2.7815511728081774</v>
      </c>
      <c r="F17" s="242">
        <v>0.25379113230430533</v>
      </c>
      <c r="G17" s="243">
        <v>0.93499652178414905</v>
      </c>
      <c r="H17" s="242">
        <v>2.7815511728081774</v>
      </c>
      <c r="I17" s="242">
        <v>0.25379113230430533</v>
      </c>
      <c r="J17" s="243">
        <v>0.93499652178414905</v>
      </c>
      <c r="K17" s="242">
        <v>2.7815511728081774</v>
      </c>
      <c r="L17" s="242">
        <v>0.25379113230430533</v>
      </c>
      <c r="M17" s="243">
        <v>0.93499652178414905</v>
      </c>
      <c r="N17" s="242">
        <v>2.7815511728081774</v>
      </c>
      <c r="O17" s="242">
        <v>0.25379113230430533</v>
      </c>
      <c r="P17" s="243">
        <v>0.93499652178414905</v>
      </c>
      <c r="Q17" s="242">
        <v>2.7815511728081774</v>
      </c>
      <c r="R17" s="242">
        <v>0.25379113230430533</v>
      </c>
      <c r="S17" s="243">
        <v>0.93499652178414905</v>
      </c>
      <c r="T17" s="242">
        <v>2.7815511728081774</v>
      </c>
      <c r="U17" s="242">
        <v>0.25379113230430533</v>
      </c>
      <c r="V17" s="243">
        <v>0.93499652178414905</v>
      </c>
      <c r="W17" s="242">
        <v>2.7815511728081774</v>
      </c>
      <c r="X17" s="242">
        <v>0.25379113230430533</v>
      </c>
      <c r="Y17" s="243">
        <v>0.93499652178414905</v>
      </c>
      <c r="Z17" s="242">
        <v>2.7815511728081774</v>
      </c>
      <c r="AA17" s="242">
        <v>0.25379113230430533</v>
      </c>
      <c r="AB17" s="243">
        <v>0.93499652178414905</v>
      </c>
      <c r="AC17" s="242">
        <v>2.7815511728081774</v>
      </c>
      <c r="AD17" s="242">
        <v>0.25379113230430533</v>
      </c>
      <c r="AE17" s="243">
        <v>0.93499652178414905</v>
      </c>
      <c r="AF17" s="242">
        <v>2.7815511728081774</v>
      </c>
      <c r="AG17" s="242">
        <v>0.25379113230430533</v>
      </c>
      <c r="AH17" s="243">
        <v>0.93499652178414905</v>
      </c>
      <c r="AI17" s="242">
        <v>2.7815511728081774</v>
      </c>
      <c r="AJ17" s="242">
        <v>0.25379113230430533</v>
      </c>
      <c r="AK17" s="243">
        <v>0.93499652178414905</v>
      </c>
      <c r="AL17" s="242">
        <v>2.7815511728081774</v>
      </c>
      <c r="AM17" s="242">
        <v>0.25379113230430533</v>
      </c>
      <c r="AN17" s="243">
        <v>0.93499652178414905</v>
      </c>
      <c r="AO17" s="242">
        <v>2.7815511728081774</v>
      </c>
      <c r="AP17" s="242">
        <v>0.25379113230430533</v>
      </c>
      <c r="AQ17" s="243">
        <v>0.93499652178414905</v>
      </c>
      <c r="AR17" s="242">
        <v>2.7815511728081774</v>
      </c>
      <c r="AS17" s="242">
        <v>0.25379113230430533</v>
      </c>
      <c r="AT17" s="243">
        <v>0.93499652178414905</v>
      </c>
      <c r="AU17" s="242">
        <v>2.7815511728081774</v>
      </c>
      <c r="AV17" s="242">
        <v>0.25379113230430533</v>
      </c>
      <c r="AW17" s="243">
        <v>0.93499652178414905</v>
      </c>
      <c r="AX17" s="242">
        <v>2.7815511728081774</v>
      </c>
      <c r="AY17" s="242">
        <v>0.25379113230430533</v>
      </c>
      <c r="AZ17" s="243">
        <v>0.93499652178414905</v>
      </c>
      <c r="BA17" s="242">
        <v>2.7815511728081774</v>
      </c>
      <c r="BB17" s="242">
        <v>0.25379113230430533</v>
      </c>
      <c r="BC17" s="243">
        <v>0.93499652178414905</v>
      </c>
      <c r="BD17" s="242">
        <v>2.7815511728081774</v>
      </c>
      <c r="BE17" s="242">
        <v>0.25379113230430533</v>
      </c>
      <c r="BF17" s="243">
        <v>0.93499652178414905</v>
      </c>
      <c r="BG17" s="242">
        <v>2.7815511728081774</v>
      </c>
      <c r="BH17" s="242">
        <v>0.25379113230430533</v>
      </c>
      <c r="BI17" s="243">
        <v>0.93499652178414905</v>
      </c>
      <c r="BJ17" s="242">
        <v>2.7815511728081774</v>
      </c>
      <c r="BK17" s="242">
        <v>0.25379113230430533</v>
      </c>
      <c r="BL17" s="243">
        <v>0.93499652178414905</v>
      </c>
      <c r="BM17" s="242">
        <v>2.7815511728081774</v>
      </c>
      <c r="BN17" s="242">
        <v>0.25379113230430533</v>
      </c>
      <c r="BO17" s="243">
        <v>0.93499652178414905</v>
      </c>
      <c r="BP17" s="242">
        <v>2.7815511728081774</v>
      </c>
      <c r="BQ17" s="242">
        <v>0.25379113230430533</v>
      </c>
      <c r="BR17" s="243">
        <v>0.93499652178414905</v>
      </c>
      <c r="BS17" s="242">
        <v>2.7815511728081774</v>
      </c>
      <c r="BT17" s="242">
        <v>0.25379113230430533</v>
      </c>
      <c r="BU17" s="243">
        <v>0.93499652178414905</v>
      </c>
      <c r="BV17" s="242">
        <v>2.7815511728081774</v>
      </c>
      <c r="BW17" s="242">
        <v>0.25379113230430533</v>
      </c>
      <c r="BX17" s="243">
        <v>0.93499652178414905</v>
      </c>
      <c r="BY17" s="242">
        <v>2.7815511728081774</v>
      </c>
      <c r="BZ17" s="242">
        <v>0.25379113230430533</v>
      </c>
      <c r="CA17" s="243">
        <v>0.93499652178414905</v>
      </c>
      <c r="CB17" s="242">
        <v>2.7815511728081774</v>
      </c>
      <c r="CC17" s="242">
        <v>0.25379113230430533</v>
      </c>
      <c r="CD17" s="243">
        <v>0.93499652178414905</v>
      </c>
      <c r="CE17" s="242">
        <v>2.7815511728081774</v>
      </c>
      <c r="CF17" s="242">
        <v>0.25379113230430533</v>
      </c>
      <c r="CG17" s="243">
        <v>0.93499652178414905</v>
      </c>
      <c r="CH17" s="242">
        <v>2.7815511728081774</v>
      </c>
      <c r="CI17" s="237" t="s">
        <v>369</v>
      </c>
      <c r="CJ17" s="233"/>
      <c r="CK17" s="233"/>
      <c r="CL17" s="233"/>
      <c r="CM17" s="233"/>
      <c r="CN17" s="233"/>
      <c r="CO17" s="233"/>
      <c r="CP17" s="233"/>
    </row>
    <row r="18" spans="1:94" ht="15" customHeight="1" x14ac:dyDescent="0.25">
      <c r="A18">
        <f t="shared" si="6"/>
        <v>15</v>
      </c>
      <c r="B18" s="253" t="s">
        <v>399</v>
      </c>
      <c r="C18" s="221">
        <f t="shared" si="3"/>
        <v>12.711136439011735</v>
      </c>
      <c r="D18" s="221">
        <f t="shared" si="4"/>
        <v>22.914737308317974</v>
      </c>
      <c r="E18" s="254">
        <f t="shared" si="5"/>
        <v>34.500157439574366</v>
      </c>
      <c r="F18" s="242">
        <v>12.711136439011735</v>
      </c>
      <c r="G18" s="243">
        <v>22.914737308317974</v>
      </c>
      <c r="H18" s="242">
        <v>34.500157439574366</v>
      </c>
      <c r="I18" s="242">
        <v>12.711136439011735</v>
      </c>
      <c r="J18" s="243">
        <v>22.914737308317974</v>
      </c>
      <c r="K18" s="242">
        <v>34.500157439574366</v>
      </c>
      <c r="L18" s="242">
        <v>12.711136439011735</v>
      </c>
      <c r="M18" s="243">
        <v>22.914737308317974</v>
      </c>
      <c r="N18" s="242">
        <v>34.500157439574366</v>
      </c>
      <c r="O18" s="242">
        <v>12.711136439011735</v>
      </c>
      <c r="P18" s="243">
        <v>22.914737308317974</v>
      </c>
      <c r="Q18" s="242">
        <v>34.500157439574366</v>
      </c>
      <c r="R18" s="242">
        <v>12.711136439011735</v>
      </c>
      <c r="S18" s="243">
        <v>22.914737308317974</v>
      </c>
      <c r="T18" s="242">
        <v>34.500157439574366</v>
      </c>
      <c r="U18" s="242">
        <v>12.711136439011735</v>
      </c>
      <c r="V18" s="243">
        <v>22.914737308317974</v>
      </c>
      <c r="W18" s="242">
        <v>34.500157439574366</v>
      </c>
      <c r="X18" s="242">
        <v>12.711136439011735</v>
      </c>
      <c r="Y18" s="243">
        <v>22.914737308317974</v>
      </c>
      <c r="Z18" s="242">
        <v>34.500157439574366</v>
      </c>
      <c r="AA18" s="242">
        <v>12.711136439011735</v>
      </c>
      <c r="AB18" s="243">
        <v>22.914737308317974</v>
      </c>
      <c r="AC18" s="242">
        <v>34.500157439574366</v>
      </c>
      <c r="AD18" s="242">
        <v>12.711136439011735</v>
      </c>
      <c r="AE18" s="243">
        <v>22.914737308317974</v>
      </c>
      <c r="AF18" s="242">
        <v>34.500157439574366</v>
      </c>
      <c r="AG18" s="242">
        <v>12.711136439011735</v>
      </c>
      <c r="AH18" s="243">
        <v>22.914737308317974</v>
      </c>
      <c r="AI18" s="242">
        <v>34.500157439574366</v>
      </c>
      <c r="AJ18" s="242">
        <v>12.711136439011735</v>
      </c>
      <c r="AK18" s="243">
        <v>22.914737308317974</v>
      </c>
      <c r="AL18" s="242">
        <v>34.500157439574366</v>
      </c>
      <c r="AM18" s="242">
        <v>12.711136439011735</v>
      </c>
      <c r="AN18" s="243">
        <v>22.914737308317974</v>
      </c>
      <c r="AO18" s="242">
        <v>34.500157439574366</v>
      </c>
      <c r="AP18" s="242">
        <v>12.711136439011735</v>
      </c>
      <c r="AQ18" s="243">
        <v>22.914737308317974</v>
      </c>
      <c r="AR18" s="242">
        <v>34.500157439574366</v>
      </c>
      <c r="AS18" s="242">
        <v>12.711136439011735</v>
      </c>
      <c r="AT18" s="243">
        <v>22.914737308317974</v>
      </c>
      <c r="AU18" s="242">
        <v>34.500157439574366</v>
      </c>
      <c r="AV18" s="242">
        <v>12.711136439011735</v>
      </c>
      <c r="AW18" s="243">
        <v>22.914737308317974</v>
      </c>
      <c r="AX18" s="242">
        <v>34.500157439574366</v>
      </c>
      <c r="AY18" s="242">
        <v>12.711136439011735</v>
      </c>
      <c r="AZ18" s="243">
        <v>22.914737308317974</v>
      </c>
      <c r="BA18" s="242">
        <v>34.500157439574366</v>
      </c>
      <c r="BB18" s="242">
        <v>12.711136439011735</v>
      </c>
      <c r="BC18" s="243">
        <v>22.914737308317974</v>
      </c>
      <c r="BD18" s="242">
        <v>34.500157439574366</v>
      </c>
      <c r="BE18" s="242">
        <v>12.711136439011735</v>
      </c>
      <c r="BF18" s="243">
        <v>22.914737308317974</v>
      </c>
      <c r="BG18" s="242">
        <v>34.500157439574366</v>
      </c>
      <c r="BH18" s="242">
        <v>12.711136439011735</v>
      </c>
      <c r="BI18" s="243">
        <v>22.914737308317974</v>
      </c>
      <c r="BJ18" s="242">
        <v>34.500157439574366</v>
      </c>
      <c r="BK18" s="242">
        <v>12.711136439011735</v>
      </c>
      <c r="BL18" s="243">
        <v>22.914737308317974</v>
      </c>
      <c r="BM18" s="242">
        <v>34.500157439574366</v>
      </c>
      <c r="BN18" s="242">
        <v>12.711136439011735</v>
      </c>
      <c r="BO18" s="243">
        <v>22.914737308317974</v>
      </c>
      <c r="BP18" s="242">
        <v>34.500157439574366</v>
      </c>
      <c r="BQ18" s="242">
        <v>12.711136439011735</v>
      </c>
      <c r="BR18" s="243">
        <v>22.914737308317974</v>
      </c>
      <c r="BS18" s="242">
        <v>34.500157439574366</v>
      </c>
      <c r="BT18" s="242">
        <v>12.711136439011735</v>
      </c>
      <c r="BU18" s="243">
        <v>22.914737308317974</v>
      </c>
      <c r="BV18" s="242">
        <v>34.500157439574366</v>
      </c>
      <c r="BW18" s="242">
        <v>12.711136439011735</v>
      </c>
      <c r="BX18" s="243">
        <v>22.914737308317974</v>
      </c>
      <c r="BY18" s="242">
        <v>34.500157439574366</v>
      </c>
      <c r="BZ18" s="242">
        <v>12.711136439011735</v>
      </c>
      <c r="CA18" s="243">
        <v>22.914737308317974</v>
      </c>
      <c r="CB18" s="242">
        <v>34.500157439574366</v>
      </c>
      <c r="CC18" s="242">
        <v>12.711136439011735</v>
      </c>
      <c r="CD18" s="243">
        <v>22.914737308317974</v>
      </c>
      <c r="CE18" s="242">
        <v>34.500157439574366</v>
      </c>
      <c r="CF18" s="242">
        <v>12.711136439011735</v>
      </c>
      <c r="CG18" s="243">
        <v>22.914737308317974</v>
      </c>
      <c r="CH18" s="242">
        <v>34.500157439574366</v>
      </c>
      <c r="CI18" s="237" t="s">
        <v>370</v>
      </c>
      <c r="CJ18" s="233"/>
      <c r="CK18" s="233"/>
      <c r="CL18" s="233"/>
      <c r="CM18" s="233"/>
      <c r="CN18" s="233"/>
      <c r="CO18" s="233"/>
      <c r="CP18" s="233"/>
    </row>
    <row r="19" spans="1:94" ht="15" customHeight="1" x14ac:dyDescent="0.25">
      <c r="A19">
        <f t="shared" si="6"/>
        <v>16</v>
      </c>
      <c r="B19" s="253" t="s">
        <v>400</v>
      </c>
      <c r="C19" s="221">
        <f t="shared" si="3"/>
        <v>0.58684646796966722</v>
      </c>
      <c r="D19" s="221">
        <f t="shared" si="4"/>
        <v>0.98034989218003998</v>
      </c>
      <c r="E19" s="254">
        <f t="shared" si="5"/>
        <v>1.4593426881947171</v>
      </c>
      <c r="F19" s="242">
        <v>0.58684646796966722</v>
      </c>
      <c r="G19" s="243">
        <v>0.98034989218003998</v>
      </c>
      <c r="H19" s="242">
        <v>1.4593426881947171</v>
      </c>
      <c r="I19" s="242">
        <v>0.58684646796966722</v>
      </c>
      <c r="J19" s="243">
        <v>0.98034989218003998</v>
      </c>
      <c r="K19" s="242">
        <v>1.4593426881947171</v>
      </c>
      <c r="L19" s="242">
        <v>0.58684646796966722</v>
      </c>
      <c r="M19" s="243">
        <v>0.98034989218003998</v>
      </c>
      <c r="N19" s="242">
        <v>1.4593426881947171</v>
      </c>
      <c r="O19" s="242">
        <v>0.58684646796966722</v>
      </c>
      <c r="P19" s="243">
        <v>0.98034989218003998</v>
      </c>
      <c r="Q19" s="242">
        <v>1.4593426881947171</v>
      </c>
      <c r="R19" s="242">
        <v>0.58684646796966722</v>
      </c>
      <c r="S19" s="243">
        <v>0.98034989218003998</v>
      </c>
      <c r="T19" s="242">
        <v>1.4593426881947171</v>
      </c>
      <c r="U19" s="242">
        <v>0.58684646796966722</v>
      </c>
      <c r="V19" s="243">
        <v>0.98034989218003998</v>
      </c>
      <c r="W19" s="242">
        <v>1.4593426881947171</v>
      </c>
      <c r="X19" s="242">
        <v>0.58684646796966722</v>
      </c>
      <c r="Y19" s="243">
        <v>0.98034989218003998</v>
      </c>
      <c r="Z19" s="242">
        <v>1.4593426881947171</v>
      </c>
      <c r="AA19" s="242">
        <v>0.58684646796966722</v>
      </c>
      <c r="AB19" s="243">
        <v>0.98034989218003998</v>
      </c>
      <c r="AC19" s="242">
        <v>1.4593426881947171</v>
      </c>
      <c r="AD19" s="242">
        <v>0.58684646796966722</v>
      </c>
      <c r="AE19" s="243">
        <v>0.98034989218003998</v>
      </c>
      <c r="AF19" s="242">
        <v>1.4593426881947171</v>
      </c>
      <c r="AG19" s="242">
        <v>0.58684646796966722</v>
      </c>
      <c r="AH19" s="243">
        <v>0.98034989218003998</v>
      </c>
      <c r="AI19" s="242">
        <v>1.4593426881947171</v>
      </c>
      <c r="AJ19" s="242">
        <v>0.58684646796966722</v>
      </c>
      <c r="AK19" s="243">
        <v>0.98034989218003998</v>
      </c>
      <c r="AL19" s="242">
        <v>1.4593426881947171</v>
      </c>
      <c r="AM19" s="242">
        <v>0.58684646796966722</v>
      </c>
      <c r="AN19" s="243">
        <v>0.98034989218003998</v>
      </c>
      <c r="AO19" s="242">
        <v>1.4593426881947171</v>
      </c>
      <c r="AP19" s="242">
        <v>0.58684646796966722</v>
      </c>
      <c r="AQ19" s="243">
        <v>0.98034989218003998</v>
      </c>
      <c r="AR19" s="242">
        <v>1.4593426881947171</v>
      </c>
      <c r="AS19" s="242">
        <v>0.58684646796966722</v>
      </c>
      <c r="AT19" s="243">
        <v>0.98034989218003998</v>
      </c>
      <c r="AU19" s="242">
        <v>1.4593426881947171</v>
      </c>
      <c r="AV19" s="242">
        <v>0.58684646796966722</v>
      </c>
      <c r="AW19" s="243">
        <v>0.98034989218003998</v>
      </c>
      <c r="AX19" s="242">
        <v>1.4593426881947171</v>
      </c>
      <c r="AY19" s="242">
        <v>0.58684646796966722</v>
      </c>
      <c r="AZ19" s="243">
        <v>0.98034989218003998</v>
      </c>
      <c r="BA19" s="242">
        <v>1.4593426881947171</v>
      </c>
      <c r="BB19" s="242">
        <v>0.58684646796966722</v>
      </c>
      <c r="BC19" s="243">
        <v>0.98034989218003998</v>
      </c>
      <c r="BD19" s="242">
        <v>1.4593426881947171</v>
      </c>
      <c r="BE19" s="242">
        <v>0.58684646796966722</v>
      </c>
      <c r="BF19" s="243">
        <v>0.98034989218003998</v>
      </c>
      <c r="BG19" s="242">
        <v>1.4593426881947171</v>
      </c>
      <c r="BH19" s="242">
        <v>0.58684646796966722</v>
      </c>
      <c r="BI19" s="243">
        <v>0.98034989218003998</v>
      </c>
      <c r="BJ19" s="242">
        <v>1.4593426881947171</v>
      </c>
      <c r="BK19" s="242">
        <v>0.58684646796966722</v>
      </c>
      <c r="BL19" s="243">
        <v>0.98034989218003998</v>
      </c>
      <c r="BM19" s="242">
        <v>1.4593426881947171</v>
      </c>
      <c r="BN19" s="242">
        <v>0.58684646796966722</v>
      </c>
      <c r="BO19" s="243">
        <v>0.98034989218003998</v>
      </c>
      <c r="BP19" s="242">
        <v>1.4593426881947171</v>
      </c>
      <c r="BQ19" s="242">
        <v>0.58684646796966722</v>
      </c>
      <c r="BR19" s="243">
        <v>0.98034989218003998</v>
      </c>
      <c r="BS19" s="242">
        <v>1.4593426881947171</v>
      </c>
      <c r="BT19" s="242">
        <v>0.58684646796966722</v>
      </c>
      <c r="BU19" s="243">
        <v>0.98034989218003998</v>
      </c>
      <c r="BV19" s="242">
        <v>1.4593426881947171</v>
      </c>
      <c r="BW19" s="242">
        <v>0.58684646796966722</v>
      </c>
      <c r="BX19" s="243">
        <v>0.98034989218003998</v>
      </c>
      <c r="BY19" s="242">
        <v>1.4593426881947171</v>
      </c>
      <c r="BZ19" s="242">
        <v>0.58684646796966722</v>
      </c>
      <c r="CA19" s="243">
        <v>0.98034989218003998</v>
      </c>
      <c r="CB19" s="242">
        <v>1.4593426881947171</v>
      </c>
      <c r="CC19" s="242">
        <v>0.58684646796966722</v>
      </c>
      <c r="CD19" s="243">
        <v>0.98034989218003998</v>
      </c>
      <c r="CE19" s="242">
        <v>1.4593426881947171</v>
      </c>
      <c r="CF19" s="242">
        <v>0.58684646796966722</v>
      </c>
      <c r="CG19" s="243">
        <v>0.98034989218003998</v>
      </c>
      <c r="CH19" s="242">
        <v>1.4593426881947171</v>
      </c>
      <c r="CI19" s="237" t="s">
        <v>371</v>
      </c>
      <c r="CJ19" s="233"/>
      <c r="CK19" s="233"/>
      <c r="CL19" s="233"/>
      <c r="CM19" s="233"/>
      <c r="CN19" s="233"/>
      <c r="CO19" s="233"/>
      <c r="CP19" s="233"/>
    </row>
    <row r="20" spans="1:94" ht="15" customHeight="1" x14ac:dyDescent="0.25">
      <c r="A20">
        <f t="shared" si="6"/>
        <v>17</v>
      </c>
      <c r="B20" s="253" t="s">
        <v>401</v>
      </c>
      <c r="C20" s="221">
        <f t="shared" si="3"/>
        <v>1.8050472000000002</v>
      </c>
      <c r="D20" s="221">
        <f t="shared" si="4"/>
        <v>1.8050472000000002</v>
      </c>
      <c r="E20" s="254">
        <f t="shared" si="5"/>
        <v>1.8050472000000002</v>
      </c>
      <c r="F20" s="242">
        <v>1.8050472000000002</v>
      </c>
      <c r="G20" s="243">
        <v>1.8050472000000002</v>
      </c>
      <c r="H20" s="242">
        <v>1.8050472000000002</v>
      </c>
      <c r="I20" s="242">
        <v>1.8050472000000002</v>
      </c>
      <c r="J20" s="243">
        <v>1.8050472000000002</v>
      </c>
      <c r="K20" s="242">
        <v>1.8050472000000002</v>
      </c>
      <c r="L20" s="242">
        <v>1.8050472000000002</v>
      </c>
      <c r="M20" s="243">
        <v>1.8050472000000002</v>
      </c>
      <c r="N20" s="242">
        <v>1.8050472000000002</v>
      </c>
      <c r="O20" s="242">
        <v>1.8050472000000002</v>
      </c>
      <c r="P20" s="243">
        <v>1.8050472000000002</v>
      </c>
      <c r="Q20" s="242">
        <v>1.8050472000000002</v>
      </c>
      <c r="R20" s="242">
        <v>1.8050472000000002</v>
      </c>
      <c r="S20" s="243">
        <v>1.8050472000000002</v>
      </c>
      <c r="T20" s="242">
        <v>1.8050472000000002</v>
      </c>
      <c r="U20" s="242">
        <v>1.8050472000000002</v>
      </c>
      <c r="V20" s="243">
        <v>1.8050472000000002</v>
      </c>
      <c r="W20" s="242">
        <v>1.8050472000000002</v>
      </c>
      <c r="X20" s="242">
        <v>1.8050472000000002</v>
      </c>
      <c r="Y20" s="243">
        <v>1.8050472000000002</v>
      </c>
      <c r="Z20" s="242">
        <v>1.8050472000000002</v>
      </c>
      <c r="AA20" s="242">
        <v>1.8050472000000002</v>
      </c>
      <c r="AB20" s="243">
        <v>1.8050472000000002</v>
      </c>
      <c r="AC20" s="242">
        <v>1.8050472000000002</v>
      </c>
      <c r="AD20" s="242">
        <v>1.8050472000000002</v>
      </c>
      <c r="AE20" s="243">
        <v>1.8050472000000002</v>
      </c>
      <c r="AF20" s="242">
        <v>1.8050472000000002</v>
      </c>
      <c r="AG20" s="242">
        <v>1.8050472000000002</v>
      </c>
      <c r="AH20" s="243">
        <v>1.8050472000000002</v>
      </c>
      <c r="AI20" s="242">
        <v>1.8050472000000002</v>
      </c>
      <c r="AJ20" s="242">
        <v>1.8050472000000002</v>
      </c>
      <c r="AK20" s="243">
        <v>1.8050472000000002</v>
      </c>
      <c r="AL20" s="242">
        <v>1.8050472000000002</v>
      </c>
      <c r="AM20" s="242">
        <v>1.8050472000000002</v>
      </c>
      <c r="AN20" s="243">
        <v>1.8050472000000002</v>
      </c>
      <c r="AO20" s="242">
        <v>1.8050472000000002</v>
      </c>
      <c r="AP20" s="242">
        <v>1.8050472000000002</v>
      </c>
      <c r="AQ20" s="243">
        <v>1.8050472000000002</v>
      </c>
      <c r="AR20" s="242">
        <v>1.8050472000000002</v>
      </c>
      <c r="AS20" s="242">
        <v>1.8050472000000002</v>
      </c>
      <c r="AT20" s="243">
        <v>1.8050472000000002</v>
      </c>
      <c r="AU20" s="242">
        <v>1.8050472000000002</v>
      </c>
      <c r="AV20" s="242">
        <v>1.8050472000000002</v>
      </c>
      <c r="AW20" s="243">
        <v>1.8050472000000002</v>
      </c>
      <c r="AX20" s="242">
        <v>1.8050472000000002</v>
      </c>
      <c r="AY20" s="242">
        <v>1.8050472000000002</v>
      </c>
      <c r="AZ20" s="243">
        <v>1.8050472000000002</v>
      </c>
      <c r="BA20" s="242">
        <v>1.8050472000000002</v>
      </c>
      <c r="BB20" s="242">
        <v>1.8050472000000002</v>
      </c>
      <c r="BC20" s="243">
        <v>1.8050472000000002</v>
      </c>
      <c r="BD20" s="242">
        <v>1.8050472000000002</v>
      </c>
      <c r="BE20" s="242">
        <v>1.8050472000000002</v>
      </c>
      <c r="BF20" s="243">
        <v>1.8050472000000002</v>
      </c>
      <c r="BG20" s="242">
        <v>1.8050472000000002</v>
      </c>
      <c r="BH20" s="242">
        <v>1.8050472000000002</v>
      </c>
      <c r="BI20" s="243">
        <v>1.8050472000000002</v>
      </c>
      <c r="BJ20" s="242">
        <v>1.8050472000000002</v>
      </c>
      <c r="BK20" s="242">
        <v>1.8050472000000002</v>
      </c>
      <c r="BL20" s="243">
        <v>1.8050472000000002</v>
      </c>
      <c r="BM20" s="242">
        <v>1.8050472000000002</v>
      </c>
      <c r="BN20" s="242">
        <v>1.8050472000000002</v>
      </c>
      <c r="BO20" s="243">
        <v>1.8050472000000002</v>
      </c>
      <c r="BP20" s="242">
        <v>1.8050472000000002</v>
      </c>
      <c r="BQ20" s="242">
        <v>1.8050472000000002</v>
      </c>
      <c r="BR20" s="243">
        <v>1.8050472000000002</v>
      </c>
      <c r="BS20" s="242">
        <v>1.8050472000000002</v>
      </c>
      <c r="BT20" s="242">
        <v>1.8050472000000002</v>
      </c>
      <c r="BU20" s="243">
        <v>1.8050472000000002</v>
      </c>
      <c r="BV20" s="242">
        <v>1.8050472000000002</v>
      </c>
      <c r="BW20" s="242">
        <v>1.8050472000000002</v>
      </c>
      <c r="BX20" s="243">
        <v>1.8050472000000002</v>
      </c>
      <c r="BY20" s="242">
        <v>1.8050472000000002</v>
      </c>
      <c r="BZ20" s="242">
        <v>1.8050472000000002</v>
      </c>
      <c r="CA20" s="243">
        <v>1.8050472000000002</v>
      </c>
      <c r="CB20" s="242">
        <v>1.8050472000000002</v>
      </c>
      <c r="CC20" s="242">
        <v>1.8050472000000002</v>
      </c>
      <c r="CD20" s="243">
        <v>1.8050472000000002</v>
      </c>
      <c r="CE20" s="242">
        <v>1.8050472000000002</v>
      </c>
      <c r="CF20" s="242">
        <v>1.8050472000000002</v>
      </c>
      <c r="CG20" s="243">
        <v>1.8050472000000002</v>
      </c>
      <c r="CH20" s="242">
        <v>1.8050472000000002</v>
      </c>
      <c r="CI20" s="237" t="s">
        <v>372</v>
      </c>
      <c r="CJ20" s="233"/>
      <c r="CK20" s="233"/>
      <c r="CL20" s="233"/>
      <c r="CM20" s="233"/>
      <c r="CN20" s="233"/>
      <c r="CO20" s="233"/>
      <c r="CP20" s="233"/>
    </row>
    <row r="21" spans="1:94" ht="15" customHeight="1" x14ac:dyDescent="0.25">
      <c r="A21">
        <f t="shared" si="6"/>
        <v>18</v>
      </c>
      <c r="B21" s="255" t="s">
        <v>402</v>
      </c>
      <c r="C21" s="221">
        <f t="shared" si="3"/>
        <v>1186956.8268799998</v>
      </c>
      <c r="D21" s="221">
        <f t="shared" si="4"/>
        <v>1186956.8268799998</v>
      </c>
      <c r="E21" s="254">
        <f t="shared" si="5"/>
        <v>1186956.8268799998</v>
      </c>
      <c r="F21" s="242">
        <v>1186956.8268799998</v>
      </c>
      <c r="G21" s="243">
        <v>1186956.8268799998</v>
      </c>
      <c r="H21" s="242">
        <v>1186956.8268799998</v>
      </c>
      <c r="I21" s="242">
        <v>1186956.8268799998</v>
      </c>
      <c r="J21" s="243">
        <v>1186956.8268799998</v>
      </c>
      <c r="K21" s="242">
        <v>1186956.8268799998</v>
      </c>
      <c r="L21" s="242">
        <v>1186956.8268799998</v>
      </c>
      <c r="M21" s="243">
        <v>1186956.8268799998</v>
      </c>
      <c r="N21" s="242">
        <v>1186956.8268799998</v>
      </c>
      <c r="O21" s="242">
        <v>1186956.8268799998</v>
      </c>
      <c r="P21" s="243">
        <v>1186956.8268799998</v>
      </c>
      <c r="Q21" s="242">
        <v>1186956.8268799998</v>
      </c>
      <c r="R21" s="242">
        <v>1186956.8268799998</v>
      </c>
      <c r="S21" s="243">
        <v>1186956.8268799998</v>
      </c>
      <c r="T21" s="242">
        <v>1186956.8268799998</v>
      </c>
      <c r="U21" s="242">
        <v>1186956.8268799998</v>
      </c>
      <c r="V21" s="243">
        <v>1186956.8268799998</v>
      </c>
      <c r="W21" s="242">
        <v>1186956.8268799998</v>
      </c>
      <c r="X21" s="242">
        <v>1186956.8268799998</v>
      </c>
      <c r="Y21" s="243">
        <v>1186956.8268799998</v>
      </c>
      <c r="Z21" s="242">
        <v>1186956.8268799998</v>
      </c>
      <c r="AA21" s="242">
        <v>1186956.8268799998</v>
      </c>
      <c r="AB21" s="243">
        <v>1186956.8268799998</v>
      </c>
      <c r="AC21" s="242">
        <v>1186956.8268799998</v>
      </c>
      <c r="AD21" s="242">
        <v>1186956.8268799998</v>
      </c>
      <c r="AE21" s="243">
        <v>1186956.8268799998</v>
      </c>
      <c r="AF21" s="242">
        <v>1186956.8268799998</v>
      </c>
      <c r="AG21" s="242">
        <v>1186956.8268799998</v>
      </c>
      <c r="AH21" s="243">
        <v>1186956.8268799998</v>
      </c>
      <c r="AI21" s="242">
        <v>1186956.8268799998</v>
      </c>
      <c r="AJ21" s="242">
        <v>1186956.8268799998</v>
      </c>
      <c r="AK21" s="243">
        <v>1186956.8268799998</v>
      </c>
      <c r="AL21" s="242">
        <v>1186956.8268799998</v>
      </c>
      <c r="AM21" s="242">
        <v>1186956.8268799998</v>
      </c>
      <c r="AN21" s="243">
        <v>1186956.8268799998</v>
      </c>
      <c r="AO21" s="242">
        <v>1186956.8268799998</v>
      </c>
      <c r="AP21" s="242">
        <v>1186956.8268799998</v>
      </c>
      <c r="AQ21" s="243">
        <v>1186956.8268799998</v>
      </c>
      <c r="AR21" s="242">
        <v>1186956.8268799998</v>
      </c>
      <c r="AS21" s="242">
        <v>1186956.8268799998</v>
      </c>
      <c r="AT21" s="243">
        <v>1186956.8268799998</v>
      </c>
      <c r="AU21" s="242">
        <v>1186956.8268799998</v>
      </c>
      <c r="AV21" s="242">
        <v>1186956.8268799998</v>
      </c>
      <c r="AW21" s="243">
        <v>1186956.8268799998</v>
      </c>
      <c r="AX21" s="242">
        <v>1186956.8268799998</v>
      </c>
      <c r="AY21" s="242">
        <v>1186956.8268799998</v>
      </c>
      <c r="AZ21" s="243">
        <v>1186956.8268799998</v>
      </c>
      <c r="BA21" s="242">
        <v>1186956.8268799998</v>
      </c>
      <c r="BB21" s="242">
        <v>1186956.8268799998</v>
      </c>
      <c r="BC21" s="243">
        <v>1186956.8268799998</v>
      </c>
      <c r="BD21" s="242">
        <v>1186956.8268799998</v>
      </c>
      <c r="BE21" s="242">
        <v>1186956.8268799998</v>
      </c>
      <c r="BF21" s="243">
        <v>1186956.8268799998</v>
      </c>
      <c r="BG21" s="242">
        <v>1186956.8268799998</v>
      </c>
      <c r="BH21" s="242">
        <v>1186956.8268799998</v>
      </c>
      <c r="BI21" s="243">
        <v>1186956.8268799998</v>
      </c>
      <c r="BJ21" s="242">
        <v>1186956.8268799998</v>
      </c>
      <c r="BK21" s="242">
        <v>1186956.8268799998</v>
      </c>
      <c r="BL21" s="243">
        <v>1186956.8268799998</v>
      </c>
      <c r="BM21" s="242">
        <v>1186956.8268799998</v>
      </c>
      <c r="BN21" s="242">
        <v>1186956.8268799998</v>
      </c>
      <c r="BO21" s="243">
        <v>1186956.8268799998</v>
      </c>
      <c r="BP21" s="242">
        <v>1186956.8268799998</v>
      </c>
      <c r="BQ21" s="242">
        <v>1186956.8268799998</v>
      </c>
      <c r="BR21" s="243">
        <v>1186956.8268799998</v>
      </c>
      <c r="BS21" s="242">
        <v>1186956.8268799998</v>
      </c>
      <c r="BT21" s="242">
        <v>1186956.8268799998</v>
      </c>
      <c r="BU21" s="243">
        <v>1186956.8268799998</v>
      </c>
      <c r="BV21" s="242">
        <v>1186956.8268799998</v>
      </c>
      <c r="BW21" s="242">
        <v>1186956.8268799998</v>
      </c>
      <c r="BX21" s="243">
        <v>1186956.8268799998</v>
      </c>
      <c r="BY21" s="242">
        <v>1186956.8268799998</v>
      </c>
      <c r="BZ21" s="242">
        <v>1186956.8268799998</v>
      </c>
      <c r="CA21" s="243">
        <v>1186956.8268799998</v>
      </c>
      <c r="CB21" s="242">
        <v>1186956.8268799998</v>
      </c>
      <c r="CC21" s="242">
        <v>1186956.8268799998</v>
      </c>
      <c r="CD21" s="243">
        <v>1186956.8268799998</v>
      </c>
      <c r="CE21" s="242">
        <v>1186956.8268799998</v>
      </c>
      <c r="CF21" s="242">
        <v>1186956.8268799998</v>
      </c>
      <c r="CG21" s="243">
        <v>1186956.8268799998</v>
      </c>
      <c r="CH21" s="242">
        <v>1186956.8268799998</v>
      </c>
      <c r="CI21" s="237" t="s">
        <v>373</v>
      </c>
      <c r="CJ21" s="233"/>
      <c r="CK21" s="233"/>
      <c r="CL21" s="233"/>
      <c r="CM21" s="233"/>
      <c r="CN21" s="233"/>
      <c r="CO21" s="233"/>
      <c r="CP21" s="233"/>
    </row>
    <row r="22" spans="1:94" ht="15" customHeight="1" x14ac:dyDescent="0.25">
      <c r="A22">
        <v>19</v>
      </c>
      <c r="B22" s="256" t="s">
        <v>404</v>
      </c>
      <c r="C22" s="221">
        <f t="shared" si="3"/>
        <v>95353998.862770185</v>
      </c>
      <c r="D22" s="221">
        <f t="shared" si="4"/>
        <v>124394210.3812992</v>
      </c>
      <c r="E22" s="254">
        <f t="shared" si="5"/>
        <v>159045629.56126514</v>
      </c>
      <c r="F22" s="243">
        <v>95353998.862770185</v>
      </c>
      <c r="G22" s="243">
        <v>124394210.3812992</v>
      </c>
      <c r="H22" s="243">
        <v>159045629.56126514</v>
      </c>
      <c r="I22" s="243">
        <v>95353998.862770185</v>
      </c>
      <c r="J22" s="243">
        <v>124394210.3812992</v>
      </c>
      <c r="K22" s="243">
        <v>159045629.56126514</v>
      </c>
      <c r="L22" s="243">
        <v>95353998.862770185</v>
      </c>
      <c r="M22" s="243">
        <v>124394210.3812992</v>
      </c>
      <c r="N22" s="243">
        <v>159045629.56126514</v>
      </c>
      <c r="O22" s="243">
        <v>95353998.862770185</v>
      </c>
      <c r="P22" s="243">
        <v>124394210.3812992</v>
      </c>
      <c r="Q22" s="243">
        <v>159045629.56126514</v>
      </c>
      <c r="R22" s="243">
        <v>95353998.862770185</v>
      </c>
      <c r="S22" s="243">
        <v>124394210.3812992</v>
      </c>
      <c r="T22" s="243">
        <v>159045629.56126514</v>
      </c>
      <c r="U22" s="243">
        <v>95353998.862770185</v>
      </c>
      <c r="V22" s="243">
        <v>124394210.3812992</v>
      </c>
      <c r="W22" s="243">
        <v>159045629.56126514</v>
      </c>
      <c r="X22" s="243">
        <v>95353998.862770185</v>
      </c>
      <c r="Y22" s="243">
        <v>124394210.3812992</v>
      </c>
      <c r="Z22" s="243">
        <v>159045629.56126514</v>
      </c>
      <c r="AA22" s="243">
        <v>95353998.862770185</v>
      </c>
      <c r="AB22" s="243">
        <v>124394210.3812992</v>
      </c>
      <c r="AC22" s="243">
        <v>159045629.56126514</v>
      </c>
      <c r="AD22" s="243">
        <v>95353998.862770185</v>
      </c>
      <c r="AE22" s="243">
        <v>124394210.3812992</v>
      </c>
      <c r="AF22" s="243">
        <v>159045629.56126514</v>
      </c>
      <c r="AG22" s="243">
        <v>95353998.862770185</v>
      </c>
      <c r="AH22" s="243">
        <v>124394210.3812992</v>
      </c>
      <c r="AI22" s="243">
        <v>159045629.56126514</v>
      </c>
      <c r="AJ22" s="243">
        <v>95353998.862770185</v>
      </c>
      <c r="AK22" s="243">
        <v>124394210.3812992</v>
      </c>
      <c r="AL22" s="243">
        <v>159045629.56126514</v>
      </c>
      <c r="AM22" s="243">
        <v>95353998.862770185</v>
      </c>
      <c r="AN22" s="243">
        <v>124394210.3812992</v>
      </c>
      <c r="AO22" s="243">
        <v>159045629.56126514</v>
      </c>
      <c r="AP22" s="243">
        <v>95353998.862770185</v>
      </c>
      <c r="AQ22" s="243">
        <v>124394210.3812992</v>
      </c>
      <c r="AR22" s="243">
        <v>159045629.56126514</v>
      </c>
      <c r="AS22" s="243">
        <v>95353998.862770185</v>
      </c>
      <c r="AT22" s="243">
        <v>124394210.3812992</v>
      </c>
      <c r="AU22" s="243">
        <v>159045629.56126514</v>
      </c>
      <c r="AV22" s="243">
        <v>95353998.862770185</v>
      </c>
      <c r="AW22" s="243">
        <v>124394210.3812992</v>
      </c>
      <c r="AX22" s="243">
        <v>159045629.56126514</v>
      </c>
      <c r="AY22" s="243">
        <v>95353998.862770185</v>
      </c>
      <c r="AZ22" s="243">
        <v>124394210.3812992</v>
      </c>
      <c r="BA22" s="243">
        <v>159045629.56126514</v>
      </c>
      <c r="BB22" s="243">
        <v>95353998.862770185</v>
      </c>
      <c r="BC22" s="243">
        <v>124394210.3812992</v>
      </c>
      <c r="BD22" s="243">
        <v>159045629.56126514</v>
      </c>
      <c r="BE22" s="243">
        <v>95353998.862770185</v>
      </c>
      <c r="BF22" s="243">
        <v>124394210.3812992</v>
      </c>
      <c r="BG22" s="243">
        <v>159045629.56126514</v>
      </c>
      <c r="BH22" s="243">
        <v>95353998.862770185</v>
      </c>
      <c r="BI22" s="243">
        <v>124394210.3812992</v>
      </c>
      <c r="BJ22" s="243">
        <v>159045629.56126514</v>
      </c>
      <c r="BK22" s="243">
        <v>95353998.862770185</v>
      </c>
      <c r="BL22" s="243">
        <v>124394210.3812992</v>
      </c>
      <c r="BM22" s="243">
        <v>159045629.56126514</v>
      </c>
      <c r="BN22" s="243">
        <v>95353998.862770185</v>
      </c>
      <c r="BO22" s="243">
        <v>124394210.3812992</v>
      </c>
      <c r="BP22" s="243">
        <v>159045629.56126514</v>
      </c>
      <c r="BQ22" s="243">
        <v>95353998.862770185</v>
      </c>
      <c r="BR22" s="243">
        <v>124394210.3812992</v>
      </c>
      <c r="BS22" s="243">
        <v>159045629.56126514</v>
      </c>
      <c r="BT22" s="243">
        <v>95353998.862770185</v>
      </c>
      <c r="BU22" s="243">
        <v>124394210.3812992</v>
      </c>
      <c r="BV22" s="243">
        <v>159045629.56126514</v>
      </c>
      <c r="BW22" s="243">
        <v>95353998.862770185</v>
      </c>
      <c r="BX22" s="243">
        <v>124394210.3812992</v>
      </c>
      <c r="BY22" s="243">
        <v>159045629.56126514</v>
      </c>
      <c r="BZ22" s="243">
        <v>95353998.862770185</v>
      </c>
      <c r="CA22" s="243">
        <v>124394210.3812992</v>
      </c>
      <c r="CB22" s="243">
        <v>159045629.56126514</v>
      </c>
      <c r="CC22" s="243">
        <v>95353998.862770185</v>
      </c>
      <c r="CD22" s="243">
        <v>124394210.3812992</v>
      </c>
      <c r="CE22" s="243">
        <v>159045629.56126514</v>
      </c>
      <c r="CF22" s="243">
        <v>95353998.862770185</v>
      </c>
      <c r="CG22" s="243">
        <v>124394210.3812992</v>
      </c>
      <c r="CH22" s="243">
        <v>159045629.56126514</v>
      </c>
      <c r="CI22" s="237" t="s">
        <v>234</v>
      </c>
      <c r="CJ22" s="233"/>
      <c r="CK22" s="233"/>
      <c r="CL22" s="233"/>
      <c r="CM22" s="233"/>
      <c r="CN22" s="233"/>
      <c r="CO22" s="233"/>
      <c r="CP22" s="233"/>
    </row>
    <row r="23" spans="1:94" ht="15" customHeight="1" thickBot="1" x14ac:dyDescent="0.3">
      <c r="A23">
        <v>20</v>
      </c>
      <c r="B23" s="257" t="s">
        <v>403</v>
      </c>
      <c r="C23" s="258">
        <f t="shared" si="3"/>
        <v>0.73076369026073684</v>
      </c>
      <c r="D23" s="258">
        <f t="shared" si="4"/>
        <v>0.73415595693918156</v>
      </c>
      <c r="E23" s="259">
        <f t="shared" si="5"/>
        <v>0.73754822361762629</v>
      </c>
      <c r="F23" s="244">
        <v>0.73076369026073684</v>
      </c>
      <c r="G23" s="244">
        <v>0.73415595693918156</v>
      </c>
      <c r="H23" s="244">
        <v>0.73754822361762629</v>
      </c>
      <c r="I23" s="244">
        <v>0.73076369026073684</v>
      </c>
      <c r="J23" s="244">
        <v>0.73415595693918156</v>
      </c>
      <c r="K23" s="244">
        <v>0.73754822361762629</v>
      </c>
      <c r="L23" s="244">
        <v>0.73076369026073684</v>
      </c>
      <c r="M23" s="244">
        <v>0.73415595693918156</v>
      </c>
      <c r="N23" s="244">
        <v>0.73754822361762629</v>
      </c>
      <c r="O23" s="244">
        <v>0.73076369026073684</v>
      </c>
      <c r="P23" s="244">
        <v>0.73415595693918156</v>
      </c>
      <c r="Q23" s="244">
        <v>0.73754822361762629</v>
      </c>
      <c r="R23" s="244">
        <v>0.73076369026073684</v>
      </c>
      <c r="S23" s="244">
        <v>0.73415595693918156</v>
      </c>
      <c r="T23" s="244">
        <v>0.73754822361762629</v>
      </c>
      <c r="U23" s="244">
        <v>0.73076369026073684</v>
      </c>
      <c r="V23" s="244">
        <v>0.73415595693918156</v>
      </c>
      <c r="W23" s="244">
        <v>0.73754822361762629</v>
      </c>
      <c r="X23" s="244">
        <v>0.73076369026073684</v>
      </c>
      <c r="Y23" s="244">
        <v>0.73415595693918156</v>
      </c>
      <c r="Z23" s="244">
        <v>0.73754822361762629</v>
      </c>
      <c r="AA23" s="244">
        <v>0.73076369026073684</v>
      </c>
      <c r="AB23" s="244">
        <v>0.73415595693918156</v>
      </c>
      <c r="AC23" s="244">
        <v>0.73754822361762629</v>
      </c>
      <c r="AD23" s="244">
        <v>0.73076369026073684</v>
      </c>
      <c r="AE23" s="244">
        <v>0.73415595693918156</v>
      </c>
      <c r="AF23" s="244">
        <v>0.73754822361762629</v>
      </c>
      <c r="AG23" s="244">
        <v>0.73076369026073684</v>
      </c>
      <c r="AH23" s="244">
        <v>0.73415595693918156</v>
      </c>
      <c r="AI23" s="244">
        <v>0.73754822361762629</v>
      </c>
      <c r="AJ23" s="244">
        <v>0.73076369026073684</v>
      </c>
      <c r="AK23" s="244">
        <v>0.73415595693918156</v>
      </c>
      <c r="AL23" s="244">
        <v>0.73754822361762629</v>
      </c>
      <c r="AM23" s="244">
        <v>0.73076369026073684</v>
      </c>
      <c r="AN23" s="244">
        <v>0.73415595693918156</v>
      </c>
      <c r="AO23" s="244">
        <v>0.73754822361762629</v>
      </c>
      <c r="AP23" s="244">
        <v>0.73076369026073684</v>
      </c>
      <c r="AQ23" s="244">
        <v>0.73415595693918156</v>
      </c>
      <c r="AR23" s="244">
        <v>0.73754822361762629</v>
      </c>
      <c r="AS23" s="244">
        <v>0.73076369026073684</v>
      </c>
      <c r="AT23" s="244">
        <v>0.73415595693918156</v>
      </c>
      <c r="AU23" s="244">
        <v>0.73754822361762629</v>
      </c>
      <c r="AV23" s="244">
        <v>0.73076369026073684</v>
      </c>
      <c r="AW23" s="244">
        <v>0.73415595693918156</v>
      </c>
      <c r="AX23" s="244">
        <v>0.73754822361762629</v>
      </c>
      <c r="AY23" s="244">
        <v>0.73076369026073684</v>
      </c>
      <c r="AZ23" s="244">
        <v>0.73415595693918156</v>
      </c>
      <c r="BA23" s="244">
        <v>0.73754822361762629</v>
      </c>
      <c r="BB23" s="244">
        <v>0.73076369026073684</v>
      </c>
      <c r="BC23" s="244">
        <v>0.73415595693918156</v>
      </c>
      <c r="BD23" s="244">
        <v>0.73754822361762629</v>
      </c>
      <c r="BE23" s="244">
        <v>0.73076369026073684</v>
      </c>
      <c r="BF23" s="244">
        <v>0.73415595693918156</v>
      </c>
      <c r="BG23" s="244">
        <v>0.73754822361762629</v>
      </c>
      <c r="BH23" s="244">
        <v>0.73076369026073684</v>
      </c>
      <c r="BI23" s="244">
        <v>0.73415595693918156</v>
      </c>
      <c r="BJ23" s="244">
        <v>0.73754822361762629</v>
      </c>
      <c r="BK23" s="244">
        <v>0.73076369026073684</v>
      </c>
      <c r="BL23" s="244">
        <v>0.73415595693918156</v>
      </c>
      <c r="BM23" s="244">
        <v>0.73754822361762629</v>
      </c>
      <c r="BN23" s="244">
        <v>0.73076369026073684</v>
      </c>
      <c r="BO23" s="244">
        <v>0.73415595693918156</v>
      </c>
      <c r="BP23" s="244">
        <v>0.73754822361762629</v>
      </c>
      <c r="BQ23" s="244">
        <v>0.73076369026073684</v>
      </c>
      <c r="BR23" s="244">
        <v>0.73415595693918156</v>
      </c>
      <c r="BS23" s="244">
        <v>0.73754822361762629</v>
      </c>
      <c r="BT23" s="244">
        <v>0.73076369026073684</v>
      </c>
      <c r="BU23" s="244">
        <v>0.73415595693918156</v>
      </c>
      <c r="BV23" s="244">
        <v>0.73754822361762629</v>
      </c>
      <c r="BW23" s="244">
        <v>0.73076369026073684</v>
      </c>
      <c r="BX23" s="244">
        <v>0.73415595693918156</v>
      </c>
      <c r="BY23" s="244">
        <v>0.73754822361762629</v>
      </c>
      <c r="BZ23" s="244">
        <v>0.73076369026073684</v>
      </c>
      <c r="CA23" s="244">
        <v>0.73415595693918156</v>
      </c>
      <c r="CB23" s="244">
        <v>0.73754822361762629</v>
      </c>
      <c r="CC23" s="244">
        <v>0.73076369026073684</v>
      </c>
      <c r="CD23" s="244">
        <v>0.73415595693918156</v>
      </c>
      <c r="CE23" s="244">
        <v>0.73754822361762629</v>
      </c>
      <c r="CF23" s="244">
        <v>0.73076369026073684</v>
      </c>
      <c r="CG23" s="244">
        <v>0.73415595693918156</v>
      </c>
      <c r="CH23" s="244">
        <v>0.73754822361762629</v>
      </c>
      <c r="CI23" s="238" t="s">
        <v>236</v>
      </c>
      <c r="CJ23" s="233"/>
      <c r="CK23" s="233"/>
      <c r="CL23" s="233"/>
      <c r="CM23" s="233"/>
      <c r="CN23" s="233"/>
      <c r="CO23" s="233"/>
      <c r="CP23" s="233"/>
    </row>
    <row r="24" spans="1:94" ht="15" customHeight="1" x14ac:dyDescent="0.25">
      <c r="CI24" s="233"/>
      <c r="CJ24" s="233"/>
      <c r="CK24" s="233"/>
      <c r="CL24" s="233"/>
      <c r="CM24" s="233"/>
      <c r="CN24" s="233"/>
      <c r="CO24" s="233"/>
      <c r="CP24" s="233"/>
    </row>
    <row r="25" spans="1:94" ht="15" customHeight="1" x14ac:dyDescent="0.25"/>
    <row r="26" spans="1:94" ht="15" customHeight="1" x14ac:dyDescent="0.25"/>
    <row r="27" spans="1:94" ht="15" customHeight="1" x14ac:dyDescent="0.25"/>
    <row r="28" spans="1:94" ht="15" customHeight="1" x14ac:dyDescent="0.25">
      <c r="F28">
        <v>1</v>
      </c>
      <c r="G28">
        <v>1</v>
      </c>
      <c r="H28">
        <v>1</v>
      </c>
      <c r="I28">
        <f t="shared" ref="I28:AN28" si="7">F28+1</f>
        <v>2</v>
      </c>
      <c r="J28">
        <f t="shared" si="7"/>
        <v>2</v>
      </c>
      <c r="K28">
        <f t="shared" si="7"/>
        <v>2</v>
      </c>
      <c r="L28">
        <f t="shared" si="7"/>
        <v>3</v>
      </c>
      <c r="M28">
        <f t="shared" si="7"/>
        <v>3</v>
      </c>
      <c r="N28">
        <f t="shared" si="7"/>
        <v>3</v>
      </c>
      <c r="O28">
        <f t="shared" si="7"/>
        <v>4</v>
      </c>
      <c r="P28">
        <f t="shared" si="7"/>
        <v>4</v>
      </c>
      <c r="Q28">
        <f t="shared" si="7"/>
        <v>4</v>
      </c>
      <c r="R28">
        <f t="shared" si="7"/>
        <v>5</v>
      </c>
      <c r="S28">
        <f t="shared" si="7"/>
        <v>5</v>
      </c>
      <c r="T28">
        <f t="shared" si="7"/>
        <v>5</v>
      </c>
      <c r="U28">
        <f t="shared" si="7"/>
        <v>6</v>
      </c>
      <c r="V28">
        <f t="shared" si="7"/>
        <v>6</v>
      </c>
      <c r="W28">
        <f t="shared" si="7"/>
        <v>6</v>
      </c>
      <c r="X28">
        <f t="shared" si="7"/>
        <v>7</v>
      </c>
      <c r="Y28">
        <f t="shared" si="7"/>
        <v>7</v>
      </c>
      <c r="Z28">
        <f t="shared" si="7"/>
        <v>7</v>
      </c>
      <c r="AA28">
        <f t="shared" si="7"/>
        <v>8</v>
      </c>
      <c r="AB28">
        <f t="shared" si="7"/>
        <v>8</v>
      </c>
      <c r="AC28">
        <f t="shared" si="7"/>
        <v>8</v>
      </c>
      <c r="AD28">
        <f t="shared" si="7"/>
        <v>9</v>
      </c>
      <c r="AE28">
        <f t="shared" si="7"/>
        <v>9</v>
      </c>
      <c r="AF28">
        <f t="shared" si="7"/>
        <v>9</v>
      </c>
      <c r="AG28">
        <f t="shared" si="7"/>
        <v>10</v>
      </c>
      <c r="AH28">
        <f t="shared" si="7"/>
        <v>10</v>
      </c>
      <c r="AI28">
        <f t="shared" si="7"/>
        <v>10</v>
      </c>
      <c r="AJ28">
        <f t="shared" si="7"/>
        <v>11</v>
      </c>
      <c r="AK28">
        <f t="shared" si="7"/>
        <v>11</v>
      </c>
      <c r="AL28">
        <f t="shared" si="7"/>
        <v>11</v>
      </c>
      <c r="AM28">
        <f t="shared" si="7"/>
        <v>12</v>
      </c>
      <c r="AN28">
        <f t="shared" si="7"/>
        <v>12</v>
      </c>
      <c r="AO28">
        <f t="shared" ref="AO28:BT28" si="8">AL28+1</f>
        <v>12</v>
      </c>
      <c r="AP28">
        <f t="shared" si="8"/>
        <v>13</v>
      </c>
      <c r="AQ28">
        <f t="shared" si="8"/>
        <v>13</v>
      </c>
      <c r="AR28">
        <f t="shared" si="8"/>
        <v>13</v>
      </c>
      <c r="AS28">
        <f t="shared" si="8"/>
        <v>14</v>
      </c>
      <c r="AT28">
        <f t="shared" si="8"/>
        <v>14</v>
      </c>
      <c r="AU28">
        <f t="shared" si="8"/>
        <v>14</v>
      </c>
      <c r="AV28">
        <f t="shared" si="8"/>
        <v>15</v>
      </c>
      <c r="AW28">
        <f t="shared" si="8"/>
        <v>15</v>
      </c>
      <c r="AX28">
        <f t="shared" si="8"/>
        <v>15</v>
      </c>
      <c r="AY28">
        <f t="shared" si="8"/>
        <v>16</v>
      </c>
      <c r="AZ28">
        <f t="shared" si="8"/>
        <v>16</v>
      </c>
      <c r="BA28">
        <f t="shared" si="8"/>
        <v>16</v>
      </c>
      <c r="BB28">
        <f t="shared" si="8"/>
        <v>17</v>
      </c>
      <c r="BC28">
        <f t="shared" si="8"/>
        <v>17</v>
      </c>
      <c r="BD28">
        <f t="shared" si="8"/>
        <v>17</v>
      </c>
      <c r="BE28">
        <f t="shared" si="8"/>
        <v>18</v>
      </c>
      <c r="BF28">
        <f t="shared" si="8"/>
        <v>18</v>
      </c>
      <c r="BG28">
        <f t="shared" si="8"/>
        <v>18</v>
      </c>
      <c r="BH28">
        <f t="shared" si="8"/>
        <v>19</v>
      </c>
      <c r="BI28">
        <f t="shared" si="8"/>
        <v>19</v>
      </c>
      <c r="BJ28">
        <f t="shared" si="8"/>
        <v>19</v>
      </c>
      <c r="BK28">
        <f t="shared" si="8"/>
        <v>20</v>
      </c>
      <c r="BL28">
        <f t="shared" si="8"/>
        <v>20</v>
      </c>
      <c r="BM28">
        <f t="shared" si="8"/>
        <v>20</v>
      </c>
      <c r="BN28">
        <f t="shared" si="8"/>
        <v>21</v>
      </c>
      <c r="BO28">
        <f t="shared" si="8"/>
        <v>21</v>
      </c>
      <c r="BP28">
        <f t="shared" si="8"/>
        <v>21</v>
      </c>
      <c r="BQ28">
        <f t="shared" si="8"/>
        <v>22</v>
      </c>
      <c r="BR28">
        <f t="shared" si="8"/>
        <v>22</v>
      </c>
      <c r="BS28">
        <f t="shared" si="8"/>
        <v>22</v>
      </c>
      <c r="BT28">
        <f t="shared" si="8"/>
        <v>23</v>
      </c>
      <c r="BU28">
        <f t="shared" ref="BU28:CH28" si="9">BR28+1</f>
        <v>23</v>
      </c>
      <c r="BV28">
        <f t="shared" si="9"/>
        <v>23</v>
      </c>
      <c r="BW28">
        <f t="shared" si="9"/>
        <v>24</v>
      </c>
      <c r="BX28">
        <f t="shared" si="9"/>
        <v>24</v>
      </c>
      <c r="BY28">
        <f t="shared" si="9"/>
        <v>24</v>
      </c>
      <c r="BZ28">
        <f t="shared" si="9"/>
        <v>25</v>
      </c>
      <c r="CA28">
        <f t="shared" si="9"/>
        <v>25</v>
      </c>
      <c r="CB28">
        <f t="shared" si="9"/>
        <v>25</v>
      </c>
      <c r="CC28">
        <f t="shared" si="9"/>
        <v>26</v>
      </c>
      <c r="CD28">
        <f t="shared" si="9"/>
        <v>26</v>
      </c>
      <c r="CE28">
        <f t="shared" si="9"/>
        <v>26</v>
      </c>
      <c r="CF28">
        <f t="shared" si="9"/>
        <v>27</v>
      </c>
      <c r="CG28">
        <f t="shared" si="9"/>
        <v>27</v>
      </c>
      <c r="CH28">
        <f t="shared" si="9"/>
        <v>27</v>
      </c>
    </row>
    <row r="29" spans="1:94" ht="18.75" x14ac:dyDescent="0.3">
      <c r="B29" s="74" t="s">
        <v>114</v>
      </c>
      <c r="F29" t="s">
        <v>318</v>
      </c>
      <c r="G29" t="s">
        <v>319</v>
      </c>
      <c r="H29" t="s">
        <v>320</v>
      </c>
      <c r="I29" t="s">
        <v>318</v>
      </c>
      <c r="J29" t="s">
        <v>319</v>
      </c>
      <c r="K29" t="s">
        <v>320</v>
      </c>
      <c r="L29" t="s">
        <v>318</v>
      </c>
      <c r="M29" t="s">
        <v>319</v>
      </c>
      <c r="N29" t="s">
        <v>320</v>
      </c>
      <c r="O29" t="s">
        <v>318</v>
      </c>
      <c r="P29" t="s">
        <v>319</v>
      </c>
      <c r="Q29" t="s">
        <v>320</v>
      </c>
      <c r="R29" t="s">
        <v>318</v>
      </c>
      <c r="S29" t="s">
        <v>319</v>
      </c>
      <c r="T29" t="s">
        <v>320</v>
      </c>
      <c r="U29" t="s">
        <v>318</v>
      </c>
      <c r="V29" t="s">
        <v>319</v>
      </c>
      <c r="W29" t="s">
        <v>320</v>
      </c>
      <c r="X29" t="s">
        <v>318</v>
      </c>
      <c r="Y29" t="s">
        <v>319</v>
      </c>
      <c r="Z29" t="s">
        <v>320</v>
      </c>
      <c r="AA29" t="s">
        <v>318</v>
      </c>
      <c r="AB29" t="s">
        <v>319</v>
      </c>
      <c r="AC29" t="s">
        <v>320</v>
      </c>
      <c r="AD29" t="s">
        <v>318</v>
      </c>
      <c r="AE29" t="s">
        <v>319</v>
      </c>
      <c r="AF29" t="s">
        <v>320</v>
      </c>
      <c r="AG29" t="s">
        <v>318</v>
      </c>
      <c r="AH29" t="s">
        <v>319</v>
      </c>
      <c r="AI29" t="s">
        <v>320</v>
      </c>
      <c r="AJ29" t="s">
        <v>318</v>
      </c>
      <c r="AK29" t="s">
        <v>319</v>
      </c>
      <c r="AL29" t="s">
        <v>320</v>
      </c>
      <c r="AM29" t="s">
        <v>318</v>
      </c>
      <c r="AN29" t="s">
        <v>319</v>
      </c>
      <c r="AO29" t="s">
        <v>320</v>
      </c>
      <c r="AP29" t="s">
        <v>318</v>
      </c>
      <c r="AQ29" t="s">
        <v>319</v>
      </c>
      <c r="AR29" t="s">
        <v>320</v>
      </c>
      <c r="AS29" t="s">
        <v>318</v>
      </c>
      <c r="AT29" t="s">
        <v>319</v>
      </c>
      <c r="AU29" t="s">
        <v>320</v>
      </c>
      <c r="AV29" t="s">
        <v>318</v>
      </c>
      <c r="AW29" t="s">
        <v>319</v>
      </c>
      <c r="AX29" t="s">
        <v>320</v>
      </c>
      <c r="AY29" t="s">
        <v>318</v>
      </c>
      <c r="AZ29" t="s">
        <v>319</v>
      </c>
      <c r="BA29" t="s">
        <v>320</v>
      </c>
      <c r="BB29" t="s">
        <v>318</v>
      </c>
      <c r="BC29" t="s">
        <v>319</v>
      </c>
      <c r="BD29" t="s">
        <v>320</v>
      </c>
      <c r="BE29" t="s">
        <v>318</v>
      </c>
      <c r="BF29" t="s">
        <v>319</v>
      </c>
      <c r="BG29" t="s">
        <v>320</v>
      </c>
      <c r="BH29" t="s">
        <v>318</v>
      </c>
      <c r="BI29" t="s">
        <v>319</v>
      </c>
      <c r="BJ29" t="s">
        <v>320</v>
      </c>
      <c r="BK29" t="s">
        <v>318</v>
      </c>
      <c r="BL29" t="s">
        <v>319</v>
      </c>
      <c r="BM29" t="s">
        <v>320</v>
      </c>
      <c r="BN29" t="s">
        <v>318</v>
      </c>
      <c r="BO29" t="s">
        <v>319</v>
      </c>
      <c r="BP29" t="s">
        <v>320</v>
      </c>
      <c r="BQ29" t="s">
        <v>318</v>
      </c>
      <c r="BR29" t="s">
        <v>319</v>
      </c>
      <c r="BS29" t="s">
        <v>320</v>
      </c>
      <c r="BT29" t="s">
        <v>318</v>
      </c>
      <c r="BU29" t="s">
        <v>319</v>
      </c>
      <c r="BV29" t="s">
        <v>320</v>
      </c>
      <c r="BW29" t="s">
        <v>318</v>
      </c>
      <c r="BX29" t="s">
        <v>319</v>
      </c>
      <c r="BY29" t="s">
        <v>320</v>
      </c>
      <c r="BZ29" t="s">
        <v>318</v>
      </c>
      <c r="CA29" t="s">
        <v>319</v>
      </c>
      <c r="CB29" t="s">
        <v>320</v>
      </c>
      <c r="CC29" t="s">
        <v>318</v>
      </c>
      <c r="CD29" t="s">
        <v>319</v>
      </c>
      <c r="CE29" t="s">
        <v>320</v>
      </c>
      <c r="CF29" t="s">
        <v>318</v>
      </c>
      <c r="CG29" t="s">
        <v>319</v>
      </c>
      <c r="CH29" t="s">
        <v>320</v>
      </c>
    </row>
    <row r="30" spans="1:94" x14ac:dyDescent="0.25">
      <c r="B30" s="75" t="s">
        <v>112</v>
      </c>
      <c r="C30" s="323" t="s">
        <v>9</v>
      </c>
      <c r="D30" s="323"/>
      <c r="E30" s="323"/>
      <c r="F30" s="323"/>
      <c r="G30" s="323"/>
      <c r="H30" s="323"/>
      <c r="I30" s="323"/>
      <c r="J30" s="323"/>
      <c r="K30" s="323"/>
      <c r="L30" s="323"/>
      <c r="M30" s="323"/>
      <c r="N30" s="323"/>
      <c r="O30" s="323"/>
      <c r="P30" s="323"/>
      <c r="Q30" s="323"/>
      <c r="R30" s="323"/>
      <c r="S30" s="323"/>
      <c r="T30" s="323"/>
      <c r="U30" s="323"/>
      <c r="V30" s="323"/>
      <c r="W30" s="323"/>
      <c r="X30" s="323"/>
      <c r="Y30" s="323"/>
      <c r="Z30" s="323"/>
      <c r="AA30" s="323"/>
      <c r="AB30" s="323"/>
      <c r="AC30" s="323"/>
      <c r="AD30" s="323"/>
      <c r="AE30" s="323"/>
      <c r="AF30" s="323"/>
      <c r="AG30" s="323"/>
      <c r="AH30" s="323"/>
      <c r="AI30" s="323"/>
      <c r="AJ30" s="323"/>
      <c r="AK30" s="323"/>
      <c r="AL30" s="323"/>
      <c r="AM30" s="323"/>
      <c r="AN30" s="323"/>
      <c r="AO30" s="323"/>
      <c r="AP30" s="323"/>
      <c r="AQ30" s="323"/>
      <c r="AR30" s="323"/>
      <c r="AS30" s="323"/>
      <c r="AT30" s="323"/>
      <c r="AU30" s="323"/>
      <c r="AV30" s="323"/>
      <c r="AW30" s="323"/>
      <c r="AX30" s="323"/>
      <c r="AY30" s="323"/>
      <c r="AZ30" s="323"/>
      <c r="BA30" s="323"/>
      <c r="BB30" s="323"/>
      <c r="BC30" s="323"/>
      <c r="BD30" s="323"/>
      <c r="BE30" s="323"/>
      <c r="BF30" s="323"/>
      <c r="BG30" s="323"/>
      <c r="BH30" s="323"/>
      <c r="BI30" s="323"/>
      <c r="BJ30" s="323"/>
      <c r="BK30" s="323"/>
      <c r="BL30" s="323"/>
      <c r="BM30" s="323"/>
      <c r="BN30" s="323"/>
      <c r="BO30" s="323"/>
      <c r="BP30" s="323"/>
      <c r="BQ30" s="323"/>
      <c r="BR30" s="323"/>
      <c r="BS30" s="323"/>
      <c r="BT30" s="323"/>
      <c r="BU30" s="323"/>
      <c r="BV30" s="323"/>
      <c r="BW30" s="323"/>
      <c r="BX30" s="323"/>
      <c r="BY30" s="323"/>
      <c r="BZ30" s="323"/>
      <c r="CA30" s="323"/>
      <c r="CB30" s="323"/>
      <c r="CC30" s="323"/>
      <c r="CD30" s="323"/>
      <c r="CE30" s="323"/>
      <c r="CF30" s="323"/>
      <c r="CG30" s="323"/>
      <c r="CH30" s="323"/>
      <c r="CI30" s="323"/>
    </row>
    <row r="31" spans="1:94" ht="30" customHeight="1" x14ac:dyDescent="0.25">
      <c r="B31" s="76">
        <v>1</v>
      </c>
      <c r="C31" s="314" t="s">
        <v>431</v>
      </c>
      <c r="D31" s="314"/>
      <c r="E31" s="314"/>
      <c r="F31" s="314"/>
      <c r="G31" s="314"/>
      <c r="H31" s="314"/>
      <c r="I31" s="314"/>
      <c r="J31" s="314"/>
      <c r="K31" s="314"/>
      <c r="L31" s="314"/>
      <c r="M31" s="314"/>
      <c r="N31" s="314"/>
      <c r="O31" s="314"/>
      <c r="P31" s="314"/>
      <c r="Q31" s="314"/>
      <c r="R31" s="314"/>
      <c r="S31" s="314"/>
      <c r="T31" s="314"/>
      <c r="U31" s="314"/>
      <c r="V31" s="314"/>
      <c r="W31" s="314"/>
      <c r="X31" s="314"/>
      <c r="Y31" s="314"/>
      <c r="Z31" s="314"/>
      <c r="AA31" s="314"/>
      <c r="AB31" s="314"/>
      <c r="AC31" s="314"/>
      <c r="AD31" s="314"/>
      <c r="AE31" s="314"/>
      <c r="AF31" s="314"/>
      <c r="AG31" s="314"/>
      <c r="AH31" s="314"/>
      <c r="AI31" s="314"/>
      <c r="AJ31" s="314"/>
      <c r="AK31" s="314"/>
      <c r="AL31" s="314"/>
      <c r="AM31" s="314"/>
      <c r="AN31" s="314"/>
      <c r="AO31" s="314"/>
      <c r="AP31" s="314"/>
      <c r="AQ31" s="314"/>
      <c r="AR31" s="314"/>
      <c r="AS31" s="314"/>
      <c r="AT31" s="314"/>
      <c r="AU31" s="314"/>
      <c r="AV31" s="314"/>
      <c r="AW31" s="314"/>
      <c r="AX31" s="314"/>
      <c r="AY31" s="314"/>
      <c r="AZ31" s="314"/>
      <c r="BA31" s="314"/>
      <c r="BB31" s="314"/>
      <c r="BC31" s="314"/>
      <c r="BD31" s="314"/>
      <c r="BE31" s="314"/>
      <c r="BF31" s="314"/>
      <c r="BG31" s="314"/>
      <c r="BH31" s="314"/>
      <c r="BI31" s="314"/>
      <c r="BJ31" s="314"/>
      <c r="BK31" s="314"/>
      <c r="BL31" s="314"/>
      <c r="BM31" s="314"/>
      <c r="BN31" s="314"/>
      <c r="BO31" s="314"/>
      <c r="BP31" s="314"/>
      <c r="BQ31" s="314"/>
      <c r="BR31" s="314"/>
      <c r="BS31" s="314"/>
      <c r="BT31" s="314"/>
      <c r="BU31" s="314"/>
      <c r="BV31" s="314"/>
      <c r="BW31" s="314"/>
      <c r="BX31" s="314"/>
      <c r="BY31" s="314"/>
      <c r="BZ31" s="314"/>
      <c r="CA31" s="314"/>
      <c r="CB31" s="314"/>
      <c r="CC31" s="314"/>
      <c r="CD31" s="314"/>
      <c r="CE31" s="314"/>
      <c r="CF31" s="314"/>
      <c r="CG31" s="314"/>
      <c r="CH31" s="314"/>
      <c r="CI31" s="314"/>
    </row>
    <row r="32" spans="1:94" ht="30" customHeight="1" x14ac:dyDescent="0.25">
      <c r="B32" s="76">
        <v>2</v>
      </c>
      <c r="C32" s="314" t="s">
        <v>432</v>
      </c>
      <c r="D32" s="314"/>
      <c r="E32" s="314"/>
      <c r="F32" s="314"/>
      <c r="G32" s="314"/>
      <c r="H32" s="314"/>
      <c r="I32" s="314"/>
      <c r="J32" s="314"/>
      <c r="K32" s="314"/>
      <c r="L32" s="314"/>
      <c r="M32" s="314"/>
      <c r="N32" s="314"/>
      <c r="O32" s="314"/>
      <c r="P32" s="314"/>
      <c r="Q32" s="314"/>
      <c r="R32" s="314"/>
      <c r="S32" s="314"/>
      <c r="T32" s="314"/>
      <c r="U32" s="314"/>
      <c r="V32" s="314"/>
      <c r="W32" s="314"/>
      <c r="X32" s="314"/>
      <c r="Y32" s="314"/>
      <c r="Z32" s="314"/>
      <c r="AA32" s="314"/>
      <c r="AB32" s="314"/>
      <c r="AC32" s="314"/>
      <c r="AD32" s="314"/>
      <c r="AE32" s="314"/>
      <c r="AF32" s="314"/>
      <c r="AG32" s="314"/>
      <c r="AH32" s="314"/>
      <c r="AI32" s="314"/>
      <c r="AJ32" s="314"/>
      <c r="AK32" s="314"/>
      <c r="AL32" s="314"/>
      <c r="AM32" s="314"/>
      <c r="AN32" s="314"/>
      <c r="AO32" s="314"/>
      <c r="AP32" s="314"/>
      <c r="AQ32" s="314"/>
      <c r="AR32" s="314"/>
      <c r="AS32" s="314"/>
      <c r="AT32" s="314"/>
      <c r="AU32" s="314"/>
      <c r="AV32" s="314"/>
      <c r="AW32" s="314"/>
      <c r="AX32" s="314"/>
      <c r="AY32" s="314"/>
      <c r="AZ32" s="314"/>
      <c r="BA32" s="314"/>
      <c r="BB32" s="314"/>
      <c r="BC32" s="314"/>
      <c r="BD32" s="314"/>
      <c r="BE32" s="314"/>
      <c r="BF32" s="314"/>
      <c r="BG32" s="314"/>
      <c r="BH32" s="314"/>
      <c r="BI32" s="314"/>
      <c r="BJ32" s="314"/>
      <c r="BK32" s="314"/>
      <c r="BL32" s="314"/>
      <c r="BM32" s="314"/>
      <c r="BN32" s="314"/>
      <c r="BO32" s="314"/>
      <c r="BP32" s="314"/>
      <c r="BQ32" s="314"/>
      <c r="BR32" s="314"/>
      <c r="BS32" s="314"/>
      <c r="BT32" s="314"/>
      <c r="BU32" s="314"/>
      <c r="BV32" s="314"/>
      <c r="BW32" s="314"/>
      <c r="BX32" s="314"/>
      <c r="BY32" s="314"/>
      <c r="BZ32" s="314"/>
      <c r="CA32" s="314"/>
      <c r="CB32" s="314"/>
      <c r="CC32" s="314"/>
      <c r="CD32" s="314"/>
      <c r="CE32" s="314"/>
      <c r="CF32" s="314"/>
      <c r="CG32" s="314"/>
      <c r="CH32" s="314"/>
      <c r="CI32" s="314"/>
    </row>
    <row r="33" spans="2:87" ht="30" customHeight="1" x14ac:dyDescent="0.25">
      <c r="B33" s="77">
        <f>B32+1</f>
        <v>3</v>
      </c>
      <c r="C33" s="314" t="s">
        <v>433</v>
      </c>
      <c r="D33" s="314"/>
      <c r="E33" s="314"/>
      <c r="F33" s="314"/>
      <c r="G33" s="314"/>
      <c r="H33" s="314"/>
      <c r="I33" s="314"/>
      <c r="J33" s="314"/>
      <c r="K33" s="314"/>
      <c r="L33" s="314"/>
      <c r="M33" s="314"/>
      <c r="N33" s="314"/>
      <c r="O33" s="314"/>
      <c r="P33" s="314"/>
      <c r="Q33" s="314"/>
      <c r="R33" s="314"/>
      <c r="S33" s="314"/>
      <c r="T33" s="314"/>
      <c r="U33" s="314"/>
      <c r="V33" s="314"/>
      <c r="W33" s="314"/>
      <c r="X33" s="314"/>
      <c r="Y33" s="314"/>
      <c r="Z33" s="314"/>
      <c r="AA33" s="314"/>
      <c r="AB33" s="314"/>
      <c r="AC33" s="314"/>
      <c r="AD33" s="314"/>
      <c r="AE33" s="314"/>
      <c r="AF33" s="314"/>
      <c r="AG33" s="314"/>
      <c r="AH33" s="314"/>
      <c r="AI33" s="314"/>
      <c r="AJ33" s="314"/>
      <c r="AK33" s="314"/>
      <c r="AL33" s="314"/>
      <c r="AM33" s="314"/>
      <c r="AN33" s="314"/>
      <c r="AO33" s="314"/>
      <c r="AP33" s="314"/>
      <c r="AQ33" s="314"/>
      <c r="AR33" s="314"/>
      <c r="AS33" s="314"/>
      <c r="AT33" s="314"/>
      <c r="AU33" s="314"/>
      <c r="AV33" s="314"/>
      <c r="AW33" s="314"/>
      <c r="AX33" s="314"/>
      <c r="AY33" s="314"/>
      <c r="AZ33" s="314"/>
      <c r="BA33" s="314"/>
      <c r="BB33" s="314"/>
      <c r="BC33" s="314"/>
      <c r="BD33" s="314"/>
      <c r="BE33" s="314"/>
      <c r="BF33" s="314"/>
      <c r="BG33" s="314"/>
      <c r="BH33" s="314"/>
      <c r="BI33" s="314"/>
      <c r="BJ33" s="314"/>
      <c r="BK33" s="314"/>
      <c r="BL33" s="314"/>
      <c r="BM33" s="314"/>
      <c r="BN33" s="314"/>
      <c r="BO33" s="314"/>
      <c r="BP33" s="314"/>
      <c r="BQ33" s="314"/>
      <c r="BR33" s="314"/>
      <c r="BS33" s="314"/>
      <c r="BT33" s="314"/>
      <c r="BU33" s="314"/>
      <c r="BV33" s="314"/>
      <c r="BW33" s="314"/>
      <c r="BX33" s="314"/>
      <c r="BY33" s="314"/>
      <c r="BZ33" s="314"/>
      <c r="CA33" s="314"/>
      <c r="CB33" s="314"/>
      <c r="CC33" s="314"/>
      <c r="CD33" s="314"/>
      <c r="CE33" s="314"/>
      <c r="CF33" s="314"/>
      <c r="CG33" s="314"/>
      <c r="CH33" s="314"/>
      <c r="CI33" s="314"/>
    </row>
    <row r="34" spans="2:87" ht="30" customHeight="1" x14ac:dyDescent="0.25">
      <c r="B34" s="77">
        <f t="shared" ref="B34:B57" si="10">B33+1</f>
        <v>4</v>
      </c>
      <c r="C34" s="314" t="s">
        <v>434</v>
      </c>
      <c r="D34" s="314"/>
      <c r="E34" s="314"/>
      <c r="F34" s="314"/>
      <c r="G34" s="314"/>
      <c r="H34" s="314"/>
      <c r="I34" s="314"/>
      <c r="J34" s="314"/>
      <c r="K34" s="314"/>
      <c r="L34" s="314"/>
      <c r="M34" s="314"/>
      <c r="N34" s="314"/>
      <c r="O34" s="314"/>
      <c r="P34" s="314"/>
      <c r="Q34" s="314"/>
      <c r="R34" s="314"/>
      <c r="S34" s="314"/>
      <c r="T34" s="314"/>
      <c r="U34" s="314"/>
      <c r="V34" s="314"/>
      <c r="W34" s="314"/>
      <c r="X34" s="314"/>
      <c r="Y34" s="314"/>
      <c r="Z34" s="314"/>
      <c r="AA34" s="314"/>
      <c r="AB34" s="314"/>
      <c r="AC34" s="314"/>
      <c r="AD34" s="314"/>
      <c r="AE34" s="314"/>
      <c r="AF34" s="314"/>
      <c r="AG34" s="314"/>
      <c r="AH34" s="314"/>
      <c r="AI34" s="314"/>
      <c r="AJ34" s="314"/>
      <c r="AK34" s="314"/>
      <c r="AL34" s="314"/>
      <c r="AM34" s="314"/>
      <c r="AN34" s="314"/>
      <c r="AO34" s="314"/>
      <c r="AP34" s="314"/>
      <c r="AQ34" s="314"/>
      <c r="AR34" s="314"/>
      <c r="AS34" s="314"/>
      <c r="AT34" s="314"/>
      <c r="AU34" s="314"/>
      <c r="AV34" s="314"/>
      <c r="AW34" s="314"/>
      <c r="AX34" s="314"/>
      <c r="AY34" s="314"/>
      <c r="AZ34" s="314"/>
      <c r="BA34" s="314"/>
      <c r="BB34" s="314"/>
      <c r="BC34" s="314"/>
      <c r="BD34" s="314"/>
      <c r="BE34" s="314"/>
      <c r="BF34" s="314"/>
      <c r="BG34" s="314"/>
      <c r="BH34" s="314"/>
      <c r="BI34" s="314"/>
      <c r="BJ34" s="314"/>
      <c r="BK34" s="314"/>
      <c r="BL34" s="314"/>
      <c r="BM34" s="314"/>
      <c r="BN34" s="314"/>
      <c r="BO34" s="314"/>
      <c r="BP34" s="314"/>
      <c r="BQ34" s="314"/>
      <c r="BR34" s="314"/>
      <c r="BS34" s="314"/>
      <c r="BT34" s="314"/>
      <c r="BU34" s="314"/>
      <c r="BV34" s="314"/>
      <c r="BW34" s="314"/>
      <c r="BX34" s="314"/>
      <c r="BY34" s="314"/>
      <c r="BZ34" s="314"/>
      <c r="CA34" s="314"/>
      <c r="CB34" s="314"/>
      <c r="CC34" s="314"/>
      <c r="CD34" s="314"/>
      <c r="CE34" s="314"/>
      <c r="CF34" s="314"/>
      <c r="CG34" s="314"/>
      <c r="CH34" s="314"/>
      <c r="CI34" s="314"/>
    </row>
    <row r="35" spans="2:87" ht="30" customHeight="1" x14ac:dyDescent="0.25">
      <c r="B35" s="77">
        <f t="shared" si="10"/>
        <v>5</v>
      </c>
      <c r="C35" s="314" t="s">
        <v>435</v>
      </c>
      <c r="D35" s="314"/>
      <c r="E35" s="314"/>
      <c r="F35" s="314"/>
      <c r="G35" s="314"/>
      <c r="H35" s="314"/>
      <c r="I35" s="314"/>
      <c r="J35" s="314"/>
      <c r="K35" s="314"/>
      <c r="L35" s="314"/>
      <c r="M35" s="314"/>
      <c r="N35" s="314"/>
      <c r="O35" s="314"/>
      <c r="P35" s="314"/>
      <c r="Q35" s="314"/>
      <c r="R35" s="314"/>
      <c r="S35" s="314"/>
      <c r="T35" s="314"/>
      <c r="U35" s="314"/>
      <c r="V35" s="314"/>
      <c r="W35" s="314"/>
      <c r="X35" s="314"/>
      <c r="Y35" s="314"/>
      <c r="Z35" s="314"/>
      <c r="AA35" s="314"/>
      <c r="AB35" s="314"/>
      <c r="AC35" s="314"/>
      <c r="AD35" s="314"/>
      <c r="AE35" s="314"/>
      <c r="AF35" s="314"/>
      <c r="AG35" s="314"/>
      <c r="AH35" s="314"/>
      <c r="AI35" s="314"/>
      <c r="AJ35" s="314"/>
      <c r="AK35" s="314"/>
      <c r="AL35" s="314"/>
      <c r="AM35" s="314"/>
      <c r="AN35" s="314"/>
      <c r="AO35" s="314"/>
      <c r="AP35" s="314"/>
      <c r="AQ35" s="314"/>
      <c r="AR35" s="314"/>
      <c r="AS35" s="314"/>
      <c r="AT35" s="314"/>
      <c r="AU35" s="314"/>
      <c r="AV35" s="314"/>
      <c r="AW35" s="314"/>
      <c r="AX35" s="314"/>
      <c r="AY35" s="314"/>
      <c r="AZ35" s="314"/>
      <c r="BA35" s="314"/>
      <c r="BB35" s="314"/>
      <c r="BC35" s="314"/>
      <c r="BD35" s="314"/>
      <c r="BE35" s="314"/>
      <c r="BF35" s="314"/>
      <c r="BG35" s="314"/>
      <c r="BH35" s="314"/>
      <c r="BI35" s="314"/>
      <c r="BJ35" s="314"/>
      <c r="BK35" s="314"/>
      <c r="BL35" s="314"/>
      <c r="BM35" s="314"/>
      <c r="BN35" s="314"/>
      <c r="BO35" s="314"/>
      <c r="BP35" s="314"/>
      <c r="BQ35" s="314"/>
      <c r="BR35" s="314"/>
      <c r="BS35" s="314"/>
      <c r="BT35" s="314"/>
      <c r="BU35" s="314"/>
      <c r="BV35" s="314"/>
      <c r="BW35" s="314"/>
      <c r="BX35" s="314"/>
      <c r="BY35" s="314"/>
      <c r="BZ35" s="314"/>
      <c r="CA35" s="314"/>
      <c r="CB35" s="314"/>
      <c r="CC35" s="314"/>
      <c r="CD35" s="314"/>
      <c r="CE35" s="314"/>
      <c r="CF35" s="314"/>
      <c r="CG35" s="314"/>
      <c r="CH35" s="314"/>
      <c r="CI35" s="314"/>
    </row>
    <row r="36" spans="2:87" ht="30" customHeight="1" x14ac:dyDescent="0.25">
      <c r="B36" s="77">
        <f t="shared" si="10"/>
        <v>6</v>
      </c>
      <c r="C36" s="314" t="s">
        <v>436</v>
      </c>
      <c r="D36" s="314"/>
      <c r="E36" s="314"/>
      <c r="F36" s="314"/>
      <c r="G36" s="314"/>
      <c r="H36" s="314"/>
      <c r="I36" s="314"/>
      <c r="J36" s="314"/>
      <c r="K36" s="314"/>
      <c r="L36" s="314"/>
      <c r="M36" s="314"/>
      <c r="N36" s="314"/>
      <c r="O36" s="314"/>
      <c r="P36" s="314"/>
      <c r="Q36" s="314"/>
      <c r="R36" s="314"/>
      <c r="S36" s="314"/>
      <c r="T36" s="314"/>
      <c r="U36" s="314"/>
      <c r="V36" s="314"/>
      <c r="W36" s="314"/>
      <c r="X36" s="314"/>
      <c r="Y36" s="314"/>
      <c r="Z36" s="314"/>
      <c r="AA36" s="314"/>
      <c r="AB36" s="314"/>
      <c r="AC36" s="314"/>
      <c r="AD36" s="314"/>
      <c r="AE36" s="314"/>
      <c r="AF36" s="314"/>
      <c r="AG36" s="314"/>
      <c r="AH36" s="314"/>
      <c r="AI36" s="314"/>
      <c r="AJ36" s="314"/>
      <c r="AK36" s="314"/>
      <c r="AL36" s="314"/>
      <c r="AM36" s="314"/>
      <c r="AN36" s="314"/>
      <c r="AO36" s="314"/>
      <c r="AP36" s="314"/>
      <c r="AQ36" s="314"/>
      <c r="AR36" s="314"/>
      <c r="AS36" s="314"/>
      <c r="AT36" s="314"/>
      <c r="AU36" s="314"/>
      <c r="AV36" s="314"/>
      <c r="AW36" s="314"/>
      <c r="AX36" s="314"/>
      <c r="AY36" s="314"/>
      <c r="AZ36" s="314"/>
      <c r="BA36" s="314"/>
      <c r="BB36" s="314"/>
      <c r="BC36" s="314"/>
      <c r="BD36" s="314"/>
      <c r="BE36" s="314"/>
      <c r="BF36" s="314"/>
      <c r="BG36" s="314"/>
      <c r="BH36" s="314"/>
      <c r="BI36" s="314"/>
      <c r="BJ36" s="314"/>
      <c r="BK36" s="314"/>
      <c r="BL36" s="314"/>
      <c r="BM36" s="314"/>
      <c r="BN36" s="314"/>
      <c r="BO36" s="314"/>
      <c r="BP36" s="314"/>
      <c r="BQ36" s="314"/>
      <c r="BR36" s="314"/>
      <c r="BS36" s="314"/>
      <c r="BT36" s="314"/>
      <c r="BU36" s="314"/>
      <c r="BV36" s="314"/>
      <c r="BW36" s="314"/>
      <c r="BX36" s="314"/>
      <c r="BY36" s="314"/>
      <c r="BZ36" s="314"/>
      <c r="CA36" s="314"/>
      <c r="CB36" s="314"/>
      <c r="CC36" s="314"/>
      <c r="CD36" s="314"/>
      <c r="CE36" s="314"/>
      <c r="CF36" s="314"/>
      <c r="CG36" s="314"/>
      <c r="CH36" s="314"/>
      <c r="CI36" s="314"/>
    </row>
    <row r="37" spans="2:87" ht="30" customHeight="1" x14ac:dyDescent="0.25">
      <c r="B37" s="77">
        <f t="shared" si="10"/>
        <v>7</v>
      </c>
      <c r="C37" s="314" t="s">
        <v>437</v>
      </c>
      <c r="D37" s="314"/>
      <c r="E37" s="314"/>
      <c r="F37" s="314"/>
      <c r="G37" s="314"/>
      <c r="H37" s="314"/>
      <c r="I37" s="314"/>
      <c r="J37" s="314"/>
      <c r="K37" s="314"/>
      <c r="L37" s="314"/>
      <c r="M37" s="314"/>
      <c r="N37" s="314"/>
      <c r="O37" s="314"/>
      <c r="P37" s="314"/>
      <c r="Q37" s="314"/>
      <c r="R37" s="314"/>
      <c r="S37" s="314"/>
      <c r="T37" s="314"/>
      <c r="U37" s="314"/>
      <c r="V37" s="314"/>
      <c r="W37" s="314"/>
      <c r="X37" s="314"/>
      <c r="Y37" s="314"/>
      <c r="Z37" s="314"/>
      <c r="AA37" s="314"/>
      <c r="AB37" s="314"/>
      <c r="AC37" s="314"/>
      <c r="AD37" s="314"/>
      <c r="AE37" s="314"/>
      <c r="AF37" s="314"/>
      <c r="AG37" s="314"/>
      <c r="AH37" s="314"/>
      <c r="AI37" s="314"/>
      <c r="AJ37" s="314"/>
      <c r="AK37" s="314"/>
      <c r="AL37" s="314"/>
      <c r="AM37" s="314"/>
      <c r="AN37" s="314"/>
      <c r="AO37" s="314"/>
      <c r="AP37" s="314"/>
      <c r="AQ37" s="314"/>
      <c r="AR37" s="314"/>
      <c r="AS37" s="314"/>
      <c r="AT37" s="314"/>
      <c r="AU37" s="314"/>
      <c r="AV37" s="314"/>
      <c r="AW37" s="314"/>
      <c r="AX37" s="314"/>
      <c r="AY37" s="314"/>
      <c r="AZ37" s="314"/>
      <c r="BA37" s="314"/>
      <c r="BB37" s="314"/>
      <c r="BC37" s="314"/>
      <c r="BD37" s="314"/>
      <c r="BE37" s="314"/>
      <c r="BF37" s="314"/>
      <c r="BG37" s="314"/>
      <c r="BH37" s="314"/>
      <c r="BI37" s="314"/>
      <c r="BJ37" s="314"/>
      <c r="BK37" s="314"/>
      <c r="BL37" s="314"/>
      <c r="BM37" s="314"/>
      <c r="BN37" s="314"/>
      <c r="BO37" s="314"/>
      <c r="BP37" s="314"/>
      <c r="BQ37" s="314"/>
      <c r="BR37" s="314"/>
      <c r="BS37" s="314"/>
      <c r="BT37" s="314"/>
      <c r="BU37" s="314"/>
      <c r="BV37" s="314"/>
      <c r="BW37" s="314"/>
      <c r="BX37" s="314"/>
      <c r="BY37" s="314"/>
      <c r="BZ37" s="314"/>
      <c r="CA37" s="314"/>
      <c r="CB37" s="314"/>
      <c r="CC37" s="314"/>
      <c r="CD37" s="314"/>
      <c r="CE37" s="314"/>
      <c r="CF37" s="314"/>
      <c r="CG37" s="314"/>
      <c r="CH37" s="314"/>
      <c r="CI37" s="314"/>
    </row>
    <row r="38" spans="2:87" ht="30" customHeight="1" x14ac:dyDescent="0.25">
      <c r="B38" s="77">
        <f t="shared" si="10"/>
        <v>8</v>
      </c>
      <c r="C38" s="314" t="s">
        <v>438</v>
      </c>
      <c r="D38" s="314"/>
      <c r="E38" s="314"/>
      <c r="F38" s="314"/>
      <c r="G38" s="314"/>
      <c r="H38" s="314"/>
      <c r="I38" s="314"/>
      <c r="J38" s="314"/>
      <c r="K38" s="314"/>
      <c r="L38" s="314"/>
      <c r="M38" s="314"/>
      <c r="N38" s="314"/>
      <c r="O38" s="314"/>
      <c r="P38" s="314"/>
      <c r="Q38" s="314"/>
      <c r="R38" s="314"/>
      <c r="S38" s="314"/>
      <c r="T38" s="314"/>
      <c r="U38" s="314"/>
      <c r="V38" s="314"/>
      <c r="W38" s="314"/>
      <c r="X38" s="314"/>
      <c r="Y38" s="314"/>
      <c r="Z38" s="314"/>
      <c r="AA38" s="314"/>
      <c r="AB38" s="314"/>
      <c r="AC38" s="314"/>
      <c r="AD38" s="314"/>
      <c r="AE38" s="314"/>
      <c r="AF38" s="314"/>
      <c r="AG38" s="314"/>
      <c r="AH38" s="314"/>
      <c r="AI38" s="314"/>
      <c r="AJ38" s="314"/>
      <c r="AK38" s="314"/>
      <c r="AL38" s="314"/>
      <c r="AM38" s="314"/>
      <c r="AN38" s="314"/>
      <c r="AO38" s="314"/>
      <c r="AP38" s="314"/>
      <c r="AQ38" s="314"/>
      <c r="AR38" s="314"/>
      <c r="AS38" s="314"/>
      <c r="AT38" s="314"/>
      <c r="AU38" s="314"/>
      <c r="AV38" s="314"/>
      <c r="AW38" s="314"/>
      <c r="AX38" s="314"/>
      <c r="AY38" s="314"/>
      <c r="AZ38" s="314"/>
      <c r="BA38" s="314"/>
      <c r="BB38" s="314"/>
      <c r="BC38" s="314"/>
      <c r="BD38" s="314"/>
      <c r="BE38" s="314"/>
      <c r="BF38" s="314"/>
      <c r="BG38" s="314"/>
      <c r="BH38" s="314"/>
      <c r="BI38" s="314"/>
      <c r="BJ38" s="314"/>
      <c r="BK38" s="314"/>
      <c r="BL38" s="314"/>
      <c r="BM38" s="314"/>
      <c r="BN38" s="314"/>
      <c r="BO38" s="314"/>
      <c r="BP38" s="314"/>
      <c r="BQ38" s="314"/>
      <c r="BR38" s="314"/>
      <c r="BS38" s="314"/>
      <c r="BT38" s="314"/>
      <c r="BU38" s="314"/>
      <c r="BV38" s="314"/>
      <c r="BW38" s="314"/>
      <c r="BX38" s="314"/>
      <c r="BY38" s="314"/>
      <c r="BZ38" s="314"/>
      <c r="CA38" s="314"/>
      <c r="CB38" s="314"/>
      <c r="CC38" s="314"/>
      <c r="CD38" s="314"/>
      <c r="CE38" s="314"/>
      <c r="CF38" s="314"/>
      <c r="CG38" s="314"/>
      <c r="CH38" s="314"/>
      <c r="CI38" s="314"/>
    </row>
    <row r="39" spans="2:87" ht="30" customHeight="1" x14ac:dyDescent="0.25">
      <c r="B39" s="77">
        <f t="shared" si="10"/>
        <v>9</v>
      </c>
      <c r="C39" s="314" t="s">
        <v>439</v>
      </c>
      <c r="D39" s="314"/>
      <c r="E39" s="314"/>
      <c r="F39" s="314"/>
      <c r="G39" s="314"/>
      <c r="H39" s="314"/>
      <c r="I39" s="314"/>
      <c r="J39" s="314"/>
      <c r="K39" s="314"/>
      <c r="L39" s="314"/>
      <c r="M39" s="314"/>
      <c r="N39" s="314"/>
      <c r="O39" s="314"/>
      <c r="P39" s="314"/>
      <c r="Q39" s="314"/>
      <c r="R39" s="314"/>
      <c r="S39" s="314"/>
      <c r="T39" s="314"/>
      <c r="U39" s="314"/>
      <c r="V39" s="314"/>
      <c r="W39" s="314"/>
      <c r="X39" s="314"/>
      <c r="Y39" s="314"/>
      <c r="Z39" s="314"/>
      <c r="AA39" s="314"/>
      <c r="AB39" s="314"/>
      <c r="AC39" s="314"/>
      <c r="AD39" s="314"/>
      <c r="AE39" s="314"/>
      <c r="AF39" s="314"/>
      <c r="AG39" s="314"/>
      <c r="AH39" s="314"/>
      <c r="AI39" s="314"/>
      <c r="AJ39" s="314"/>
      <c r="AK39" s="314"/>
      <c r="AL39" s="314"/>
      <c r="AM39" s="314"/>
      <c r="AN39" s="314"/>
      <c r="AO39" s="314"/>
      <c r="AP39" s="314"/>
      <c r="AQ39" s="314"/>
      <c r="AR39" s="314"/>
      <c r="AS39" s="314"/>
      <c r="AT39" s="314"/>
      <c r="AU39" s="314"/>
      <c r="AV39" s="314"/>
      <c r="AW39" s="314"/>
      <c r="AX39" s="314"/>
      <c r="AY39" s="314"/>
      <c r="AZ39" s="314"/>
      <c r="BA39" s="314"/>
      <c r="BB39" s="314"/>
      <c r="BC39" s="314"/>
      <c r="BD39" s="314"/>
      <c r="BE39" s="314"/>
      <c r="BF39" s="314"/>
      <c r="BG39" s="314"/>
      <c r="BH39" s="314"/>
      <c r="BI39" s="314"/>
      <c r="BJ39" s="314"/>
      <c r="BK39" s="314"/>
      <c r="BL39" s="314"/>
      <c r="BM39" s="314"/>
      <c r="BN39" s="314"/>
      <c r="BO39" s="314"/>
      <c r="BP39" s="314"/>
      <c r="BQ39" s="314"/>
      <c r="BR39" s="314"/>
      <c r="BS39" s="314"/>
      <c r="BT39" s="314"/>
      <c r="BU39" s="314"/>
      <c r="BV39" s="314"/>
      <c r="BW39" s="314"/>
      <c r="BX39" s="314"/>
      <c r="BY39" s="314"/>
      <c r="BZ39" s="314"/>
      <c r="CA39" s="314"/>
      <c r="CB39" s="314"/>
      <c r="CC39" s="314"/>
      <c r="CD39" s="314"/>
      <c r="CE39" s="314"/>
      <c r="CF39" s="314"/>
      <c r="CG39" s="314"/>
      <c r="CH39" s="314"/>
      <c r="CI39" s="314"/>
    </row>
    <row r="40" spans="2:87" ht="30" customHeight="1" x14ac:dyDescent="0.25">
      <c r="B40" s="77">
        <f t="shared" si="10"/>
        <v>10</v>
      </c>
      <c r="C40" s="314" t="s">
        <v>440</v>
      </c>
      <c r="D40" s="314"/>
      <c r="E40" s="314"/>
      <c r="F40" s="314"/>
      <c r="G40" s="314"/>
      <c r="H40" s="314"/>
      <c r="I40" s="314"/>
      <c r="J40" s="314"/>
      <c r="K40" s="314"/>
      <c r="L40" s="314"/>
      <c r="M40" s="314"/>
      <c r="N40" s="314"/>
      <c r="O40" s="314"/>
      <c r="P40" s="314"/>
      <c r="Q40" s="314"/>
      <c r="R40" s="314"/>
      <c r="S40" s="314"/>
      <c r="T40" s="314"/>
      <c r="U40" s="314"/>
      <c r="V40" s="314"/>
      <c r="W40" s="314"/>
      <c r="X40" s="314"/>
      <c r="Y40" s="314"/>
      <c r="Z40" s="314"/>
      <c r="AA40" s="314"/>
      <c r="AB40" s="314"/>
      <c r="AC40" s="314"/>
      <c r="AD40" s="314"/>
      <c r="AE40" s="314"/>
      <c r="AF40" s="314"/>
      <c r="AG40" s="314"/>
      <c r="AH40" s="314"/>
      <c r="AI40" s="314"/>
      <c r="AJ40" s="314"/>
      <c r="AK40" s="314"/>
      <c r="AL40" s="314"/>
      <c r="AM40" s="314"/>
      <c r="AN40" s="314"/>
      <c r="AO40" s="314"/>
      <c r="AP40" s="314"/>
      <c r="AQ40" s="314"/>
      <c r="AR40" s="314"/>
      <c r="AS40" s="314"/>
      <c r="AT40" s="314"/>
      <c r="AU40" s="314"/>
      <c r="AV40" s="314"/>
      <c r="AW40" s="314"/>
      <c r="AX40" s="314"/>
      <c r="AY40" s="314"/>
      <c r="AZ40" s="314"/>
      <c r="BA40" s="314"/>
      <c r="BB40" s="314"/>
      <c r="BC40" s="314"/>
      <c r="BD40" s="314"/>
      <c r="BE40" s="314"/>
      <c r="BF40" s="314"/>
      <c r="BG40" s="314"/>
      <c r="BH40" s="314"/>
      <c r="BI40" s="314"/>
      <c r="BJ40" s="314"/>
      <c r="BK40" s="314"/>
      <c r="BL40" s="314"/>
      <c r="BM40" s="314"/>
      <c r="BN40" s="314"/>
      <c r="BO40" s="314"/>
      <c r="BP40" s="314"/>
      <c r="BQ40" s="314"/>
      <c r="BR40" s="314"/>
      <c r="BS40" s="314"/>
      <c r="BT40" s="314"/>
      <c r="BU40" s="314"/>
      <c r="BV40" s="314"/>
      <c r="BW40" s="314"/>
      <c r="BX40" s="314"/>
      <c r="BY40" s="314"/>
      <c r="BZ40" s="314"/>
      <c r="CA40" s="314"/>
      <c r="CB40" s="314"/>
      <c r="CC40" s="314"/>
      <c r="CD40" s="314"/>
      <c r="CE40" s="314"/>
      <c r="CF40" s="314"/>
      <c r="CG40" s="314"/>
      <c r="CH40" s="314"/>
      <c r="CI40" s="314"/>
    </row>
    <row r="41" spans="2:87" ht="30" customHeight="1" x14ac:dyDescent="0.25">
      <c r="B41" s="77">
        <f t="shared" si="10"/>
        <v>11</v>
      </c>
      <c r="C41" s="314" t="s">
        <v>441</v>
      </c>
      <c r="D41" s="314"/>
      <c r="E41" s="314"/>
      <c r="F41" s="314"/>
      <c r="G41" s="314"/>
      <c r="H41" s="314"/>
      <c r="I41" s="314"/>
      <c r="J41" s="314"/>
      <c r="K41" s="314"/>
      <c r="L41" s="314"/>
      <c r="M41" s="314"/>
      <c r="N41" s="314"/>
      <c r="O41" s="314"/>
      <c r="P41" s="314"/>
      <c r="Q41" s="314"/>
      <c r="R41" s="314"/>
      <c r="S41" s="314"/>
      <c r="T41" s="314"/>
      <c r="U41" s="314"/>
      <c r="V41" s="314"/>
      <c r="W41" s="314"/>
      <c r="X41" s="314"/>
      <c r="Y41" s="314"/>
      <c r="Z41" s="314"/>
      <c r="AA41" s="314"/>
      <c r="AB41" s="314"/>
      <c r="AC41" s="314"/>
      <c r="AD41" s="314"/>
      <c r="AE41" s="314"/>
      <c r="AF41" s="314"/>
      <c r="AG41" s="314"/>
      <c r="AH41" s="314"/>
      <c r="AI41" s="314"/>
      <c r="AJ41" s="314"/>
      <c r="AK41" s="314"/>
      <c r="AL41" s="314"/>
      <c r="AM41" s="314"/>
      <c r="AN41" s="314"/>
      <c r="AO41" s="314"/>
      <c r="AP41" s="314"/>
      <c r="AQ41" s="314"/>
      <c r="AR41" s="314"/>
      <c r="AS41" s="314"/>
      <c r="AT41" s="314"/>
      <c r="AU41" s="314"/>
      <c r="AV41" s="314"/>
      <c r="AW41" s="314"/>
      <c r="AX41" s="314"/>
      <c r="AY41" s="314"/>
      <c r="AZ41" s="314"/>
      <c r="BA41" s="314"/>
      <c r="BB41" s="314"/>
      <c r="BC41" s="314"/>
      <c r="BD41" s="314"/>
      <c r="BE41" s="314"/>
      <c r="BF41" s="314"/>
      <c r="BG41" s="314"/>
      <c r="BH41" s="314"/>
      <c r="BI41" s="314"/>
      <c r="BJ41" s="314"/>
      <c r="BK41" s="314"/>
      <c r="BL41" s="314"/>
      <c r="BM41" s="314"/>
      <c r="BN41" s="314"/>
      <c r="BO41" s="314"/>
      <c r="BP41" s="314"/>
      <c r="BQ41" s="314"/>
      <c r="BR41" s="314"/>
      <c r="BS41" s="314"/>
      <c r="BT41" s="314"/>
      <c r="BU41" s="314"/>
      <c r="BV41" s="314"/>
      <c r="BW41" s="314"/>
      <c r="BX41" s="314"/>
      <c r="BY41" s="314"/>
      <c r="BZ41" s="314"/>
      <c r="CA41" s="314"/>
      <c r="CB41" s="314"/>
      <c r="CC41" s="314"/>
      <c r="CD41" s="314"/>
      <c r="CE41" s="314"/>
      <c r="CF41" s="314"/>
      <c r="CG41" s="314"/>
      <c r="CH41" s="314"/>
      <c r="CI41" s="314"/>
    </row>
    <row r="42" spans="2:87" ht="30" customHeight="1" x14ac:dyDescent="0.25">
      <c r="B42" s="77">
        <f t="shared" si="10"/>
        <v>12</v>
      </c>
      <c r="C42" s="314" t="s">
        <v>442</v>
      </c>
      <c r="D42" s="314"/>
      <c r="E42" s="314"/>
      <c r="F42" s="314"/>
      <c r="G42" s="314"/>
      <c r="H42" s="314"/>
      <c r="I42" s="314"/>
      <c r="J42" s="314"/>
      <c r="K42" s="314"/>
      <c r="L42" s="314"/>
      <c r="M42" s="314"/>
      <c r="N42" s="314"/>
      <c r="O42" s="314"/>
      <c r="P42" s="314"/>
      <c r="Q42" s="314"/>
      <c r="R42" s="314"/>
      <c r="S42" s="314"/>
      <c r="T42" s="314"/>
      <c r="U42" s="314"/>
      <c r="V42" s="314"/>
      <c r="W42" s="314"/>
      <c r="X42" s="314"/>
      <c r="Y42" s="314"/>
      <c r="Z42" s="314"/>
      <c r="AA42" s="314"/>
      <c r="AB42" s="314"/>
      <c r="AC42" s="314"/>
      <c r="AD42" s="314"/>
      <c r="AE42" s="314"/>
      <c r="AF42" s="314"/>
      <c r="AG42" s="314"/>
      <c r="AH42" s="314"/>
      <c r="AI42" s="314"/>
      <c r="AJ42" s="314"/>
      <c r="AK42" s="314"/>
      <c r="AL42" s="314"/>
      <c r="AM42" s="314"/>
      <c r="AN42" s="314"/>
      <c r="AO42" s="314"/>
      <c r="AP42" s="314"/>
      <c r="AQ42" s="314"/>
      <c r="AR42" s="314"/>
      <c r="AS42" s="314"/>
      <c r="AT42" s="314"/>
      <c r="AU42" s="314"/>
      <c r="AV42" s="314"/>
      <c r="AW42" s="314"/>
      <c r="AX42" s="314"/>
      <c r="AY42" s="314"/>
      <c r="AZ42" s="314"/>
      <c r="BA42" s="314"/>
      <c r="BB42" s="314"/>
      <c r="BC42" s="314"/>
      <c r="BD42" s="314"/>
      <c r="BE42" s="314"/>
      <c r="BF42" s="314"/>
      <c r="BG42" s="314"/>
      <c r="BH42" s="314"/>
      <c r="BI42" s="314"/>
      <c r="BJ42" s="314"/>
      <c r="BK42" s="314"/>
      <c r="BL42" s="314"/>
      <c r="BM42" s="314"/>
      <c r="BN42" s="314"/>
      <c r="BO42" s="314"/>
      <c r="BP42" s="314"/>
      <c r="BQ42" s="314"/>
      <c r="BR42" s="314"/>
      <c r="BS42" s="314"/>
      <c r="BT42" s="314"/>
      <c r="BU42" s="314"/>
      <c r="BV42" s="314"/>
      <c r="BW42" s="314"/>
      <c r="BX42" s="314"/>
      <c r="BY42" s="314"/>
      <c r="BZ42" s="314"/>
      <c r="CA42" s="314"/>
      <c r="CB42" s="314"/>
      <c r="CC42" s="314"/>
      <c r="CD42" s="314"/>
      <c r="CE42" s="314"/>
      <c r="CF42" s="314"/>
      <c r="CG42" s="314"/>
      <c r="CH42" s="314"/>
      <c r="CI42" s="314"/>
    </row>
    <row r="43" spans="2:87" ht="30" customHeight="1" x14ac:dyDescent="0.25">
      <c r="B43" s="77">
        <f t="shared" si="10"/>
        <v>13</v>
      </c>
      <c r="C43" s="314" t="s">
        <v>443</v>
      </c>
      <c r="D43" s="314"/>
      <c r="E43" s="314"/>
      <c r="F43" s="314"/>
      <c r="G43" s="314"/>
      <c r="H43" s="314"/>
      <c r="I43" s="314"/>
      <c r="J43" s="314"/>
      <c r="K43" s="314"/>
      <c r="L43" s="314"/>
      <c r="M43" s="314"/>
      <c r="N43" s="314"/>
      <c r="O43" s="314"/>
      <c r="P43" s="314"/>
      <c r="Q43" s="314"/>
      <c r="R43" s="314"/>
      <c r="S43" s="314"/>
      <c r="T43" s="314"/>
      <c r="U43" s="314"/>
      <c r="V43" s="314"/>
      <c r="W43" s="314"/>
      <c r="X43" s="314"/>
      <c r="Y43" s="314"/>
      <c r="Z43" s="314"/>
      <c r="AA43" s="314"/>
      <c r="AB43" s="314"/>
      <c r="AC43" s="314"/>
      <c r="AD43" s="314"/>
      <c r="AE43" s="314"/>
      <c r="AF43" s="314"/>
      <c r="AG43" s="314"/>
      <c r="AH43" s="314"/>
      <c r="AI43" s="314"/>
      <c r="AJ43" s="314"/>
      <c r="AK43" s="314"/>
      <c r="AL43" s="314"/>
      <c r="AM43" s="314"/>
      <c r="AN43" s="314"/>
      <c r="AO43" s="314"/>
      <c r="AP43" s="314"/>
      <c r="AQ43" s="314"/>
      <c r="AR43" s="314"/>
      <c r="AS43" s="314"/>
      <c r="AT43" s="314"/>
      <c r="AU43" s="314"/>
      <c r="AV43" s="314"/>
      <c r="AW43" s="314"/>
      <c r="AX43" s="314"/>
      <c r="AY43" s="314"/>
      <c r="AZ43" s="314"/>
      <c r="BA43" s="314"/>
      <c r="BB43" s="314"/>
      <c r="BC43" s="314"/>
      <c r="BD43" s="314"/>
      <c r="BE43" s="314"/>
      <c r="BF43" s="314"/>
      <c r="BG43" s="314"/>
      <c r="BH43" s="314"/>
      <c r="BI43" s="314"/>
      <c r="BJ43" s="314"/>
      <c r="BK43" s="314"/>
      <c r="BL43" s="314"/>
      <c r="BM43" s="314"/>
      <c r="BN43" s="314"/>
      <c r="BO43" s="314"/>
      <c r="BP43" s="314"/>
      <c r="BQ43" s="314"/>
      <c r="BR43" s="314"/>
      <c r="BS43" s="314"/>
      <c r="BT43" s="314"/>
      <c r="BU43" s="314"/>
      <c r="BV43" s="314"/>
      <c r="BW43" s="314"/>
      <c r="BX43" s="314"/>
      <c r="BY43" s="314"/>
      <c r="BZ43" s="314"/>
      <c r="CA43" s="314"/>
      <c r="CB43" s="314"/>
      <c r="CC43" s="314"/>
      <c r="CD43" s="314"/>
      <c r="CE43" s="314"/>
      <c r="CF43" s="314"/>
      <c r="CG43" s="314"/>
      <c r="CH43" s="314"/>
      <c r="CI43" s="314"/>
    </row>
    <row r="44" spans="2:87" ht="30" customHeight="1" x14ac:dyDescent="0.25">
      <c r="B44" s="77">
        <f t="shared" si="10"/>
        <v>14</v>
      </c>
      <c r="C44" s="314" t="s">
        <v>444</v>
      </c>
      <c r="D44" s="314"/>
      <c r="E44" s="314"/>
      <c r="F44" s="314"/>
      <c r="G44" s="314"/>
      <c r="H44" s="314"/>
      <c r="I44" s="314"/>
      <c r="J44" s="314"/>
      <c r="K44" s="314"/>
      <c r="L44" s="314"/>
      <c r="M44" s="314"/>
      <c r="N44" s="314"/>
      <c r="O44" s="314"/>
      <c r="P44" s="314"/>
      <c r="Q44" s="314"/>
      <c r="R44" s="314"/>
      <c r="S44" s="314"/>
      <c r="T44" s="314"/>
      <c r="U44" s="314"/>
      <c r="V44" s="314"/>
      <c r="W44" s="314"/>
      <c r="X44" s="314"/>
      <c r="Y44" s="314"/>
      <c r="Z44" s="314"/>
      <c r="AA44" s="314"/>
      <c r="AB44" s="314"/>
      <c r="AC44" s="314"/>
      <c r="AD44" s="314"/>
      <c r="AE44" s="314"/>
      <c r="AF44" s="314"/>
      <c r="AG44" s="314"/>
      <c r="AH44" s="314"/>
      <c r="AI44" s="314"/>
      <c r="AJ44" s="314"/>
      <c r="AK44" s="314"/>
      <c r="AL44" s="314"/>
      <c r="AM44" s="314"/>
      <c r="AN44" s="314"/>
      <c r="AO44" s="314"/>
      <c r="AP44" s="314"/>
      <c r="AQ44" s="314"/>
      <c r="AR44" s="314"/>
      <c r="AS44" s="314"/>
      <c r="AT44" s="314"/>
      <c r="AU44" s="314"/>
      <c r="AV44" s="314"/>
      <c r="AW44" s="314"/>
      <c r="AX44" s="314"/>
      <c r="AY44" s="314"/>
      <c r="AZ44" s="314"/>
      <c r="BA44" s="314"/>
      <c r="BB44" s="314"/>
      <c r="BC44" s="314"/>
      <c r="BD44" s="314"/>
      <c r="BE44" s="314"/>
      <c r="BF44" s="314"/>
      <c r="BG44" s="314"/>
      <c r="BH44" s="314"/>
      <c r="BI44" s="314"/>
      <c r="BJ44" s="314"/>
      <c r="BK44" s="314"/>
      <c r="BL44" s="314"/>
      <c r="BM44" s="314"/>
      <c r="BN44" s="314"/>
      <c r="BO44" s="314"/>
      <c r="BP44" s="314"/>
      <c r="BQ44" s="314"/>
      <c r="BR44" s="314"/>
      <c r="BS44" s="314"/>
      <c r="BT44" s="314"/>
      <c r="BU44" s="314"/>
      <c r="BV44" s="314"/>
      <c r="BW44" s="314"/>
      <c r="BX44" s="314"/>
      <c r="BY44" s="314"/>
      <c r="BZ44" s="314"/>
      <c r="CA44" s="314"/>
      <c r="CB44" s="314"/>
      <c r="CC44" s="314"/>
      <c r="CD44" s="314"/>
      <c r="CE44" s="314"/>
      <c r="CF44" s="314"/>
      <c r="CG44" s="314"/>
      <c r="CH44" s="314"/>
      <c r="CI44" s="314"/>
    </row>
    <row r="45" spans="2:87" ht="30" customHeight="1" x14ac:dyDescent="0.25">
      <c r="B45" s="77">
        <f t="shared" si="10"/>
        <v>15</v>
      </c>
      <c r="C45" s="314" t="s">
        <v>445</v>
      </c>
      <c r="D45" s="314"/>
      <c r="E45" s="314"/>
      <c r="F45" s="314"/>
      <c r="G45" s="314"/>
      <c r="H45" s="314"/>
      <c r="I45" s="314"/>
      <c r="J45" s="314"/>
      <c r="K45" s="314"/>
      <c r="L45" s="314"/>
      <c r="M45" s="314"/>
      <c r="N45" s="314"/>
      <c r="O45" s="314"/>
      <c r="P45" s="314"/>
      <c r="Q45" s="314"/>
      <c r="R45" s="314"/>
      <c r="S45" s="314"/>
      <c r="T45" s="314"/>
      <c r="U45" s="314"/>
      <c r="V45" s="314"/>
      <c r="W45" s="314"/>
      <c r="X45" s="314"/>
      <c r="Y45" s="314"/>
      <c r="Z45" s="314"/>
      <c r="AA45" s="314"/>
      <c r="AB45" s="314"/>
      <c r="AC45" s="314"/>
      <c r="AD45" s="314"/>
      <c r="AE45" s="314"/>
      <c r="AF45" s="314"/>
      <c r="AG45" s="314"/>
      <c r="AH45" s="314"/>
      <c r="AI45" s="314"/>
      <c r="AJ45" s="314"/>
      <c r="AK45" s="314"/>
      <c r="AL45" s="314"/>
      <c r="AM45" s="314"/>
      <c r="AN45" s="314"/>
      <c r="AO45" s="314"/>
      <c r="AP45" s="314"/>
      <c r="AQ45" s="314"/>
      <c r="AR45" s="314"/>
      <c r="AS45" s="314"/>
      <c r="AT45" s="314"/>
      <c r="AU45" s="314"/>
      <c r="AV45" s="314"/>
      <c r="AW45" s="314"/>
      <c r="AX45" s="314"/>
      <c r="AY45" s="314"/>
      <c r="AZ45" s="314"/>
      <c r="BA45" s="314"/>
      <c r="BB45" s="314"/>
      <c r="BC45" s="314"/>
      <c r="BD45" s="314"/>
      <c r="BE45" s="314"/>
      <c r="BF45" s="314"/>
      <c r="BG45" s="314"/>
      <c r="BH45" s="314"/>
      <c r="BI45" s="314"/>
      <c r="BJ45" s="314"/>
      <c r="BK45" s="314"/>
      <c r="BL45" s="314"/>
      <c r="BM45" s="314"/>
      <c r="BN45" s="314"/>
      <c r="BO45" s="314"/>
      <c r="BP45" s="314"/>
      <c r="BQ45" s="314"/>
      <c r="BR45" s="314"/>
      <c r="BS45" s="314"/>
      <c r="BT45" s="314"/>
      <c r="BU45" s="314"/>
      <c r="BV45" s="314"/>
      <c r="BW45" s="314"/>
      <c r="BX45" s="314"/>
      <c r="BY45" s="314"/>
      <c r="BZ45" s="314"/>
      <c r="CA45" s="314"/>
      <c r="CB45" s="314"/>
      <c r="CC45" s="314"/>
      <c r="CD45" s="314"/>
      <c r="CE45" s="314"/>
      <c r="CF45" s="314"/>
      <c r="CG45" s="314"/>
      <c r="CH45" s="314"/>
      <c r="CI45" s="314"/>
    </row>
    <row r="46" spans="2:87" ht="30" customHeight="1" x14ac:dyDescent="0.25">
      <c r="B46" s="77">
        <f t="shared" si="10"/>
        <v>16</v>
      </c>
      <c r="C46" s="314" t="s">
        <v>446</v>
      </c>
      <c r="D46" s="314"/>
      <c r="E46" s="314"/>
      <c r="F46" s="314"/>
      <c r="G46" s="314"/>
      <c r="H46" s="314"/>
      <c r="I46" s="314"/>
      <c r="J46" s="314"/>
      <c r="K46" s="314"/>
      <c r="L46" s="314"/>
      <c r="M46" s="314"/>
      <c r="N46" s="314"/>
      <c r="O46" s="314"/>
      <c r="P46" s="314"/>
      <c r="Q46" s="314"/>
      <c r="R46" s="314"/>
      <c r="S46" s="314"/>
      <c r="T46" s="314"/>
      <c r="U46" s="314"/>
      <c r="V46" s="314"/>
      <c r="W46" s="314"/>
      <c r="X46" s="314"/>
      <c r="Y46" s="314"/>
      <c r="Z46" s="314"/>
      <c r="AA46" s="314"/>
      <c r="AB46" s="314"/>
      <c r="AC46" s="314"/>
      <c r="AD46" s="314"/>
      <c r="AE46" s="314"/>
      <c r="AF46" s="314"/>
      <c r="AG46" s="314"/>
      <c r="AH46" s="314"/>
      <c r="AI46" s="314"/>
      <c r="AJ46" s="314"/>
      <c r="AK46" s="314"/>
      <c r="AL46" s="314"/>
      <c r="AM46" s="314"/>
      <c r="AN46" s="314"/>
      <c r="AO46" s="314"/>
      <c r="AP46" s="314"/>
      <c r="AQ46" s="314"/>
      <c r="AR46" s="314"/>
      <c r="AS46" s="314"/>
      <c r="AT46" s="314"/>
      <c r="AU46" s="314"/>
      <c r="AV46" s="314"/>
      <c r="AW46" s="314"/>
      <c r="AX46" s="314"/>
      <c r="AY46" s="314"/>
      <c r="AZ46" s="314"/>
      <c r="BA46" s="314"/>
      <c r="BB46" s="314"/>
      <c r="BC46" s="314"/>
      <c r="BD46" s="314"/>
      <c r="BE46" s="314"/>
      <c r="BF46" s="314"/>
      <c r="BG46" s="314"/>
      <c r="BH46" s="314"/>
      <c r="BI46" s="314"/>
      <c r="BJ46" s="314"/>
      <c r="BK46" s="314"/>
      <c r="BL46" s="314"/>
      <c r="BM46" s="314"/>
      <c r="BN46" s="314"/>
      <c r="BO46" s="314"/>
      <c r="BP46" s="314"/>
      <c r="BQ46" s="314"/>
      <c r="BR46" s="314"/>
      <c r="BS46" s="314"/>
      <c r="BT46" s="314"/>
      <c r="BU46" s="314"/>
      <c r="BV46" s="314"/>
      <c r="BW46" s="314"/>
      <c r="BX46" s="314"/>
      <c r="BY46" s="314"/>
      <c r="BZ46" s="314"/>
      <c r="CA46" s="314"/>
      <c r="CB46" s="314"/>
      <c r="CC46" s="314"/>
      <c r="CD46" s="314"/>
      <c r="CE46" s="314"/>
      <c r="CF46" s="314"/>
      <c r="CG46" s="314"/>
      <c r="CH46" s="314"/>
      <c r="CI46" s="314"/>
    </row>
    <row r="47" spans="2:87" ht="30" customHeight="1" x14ac:dyDescent="0.25">
      <c r="B47" s="77">
        <f t="shared" si="10"/>
        <v>17</v>
      </c>
      <c r="C47" s="314" t="s">
        <v>447</v>
      </c>
      <c r="D47" s="314"/>
      <c r="E47" s="314"/>
      <c r="F47" s="314"/>
      <c r="G47" s="314"/>
      <c r="H47" s="314"/>
      <c r="I47" s="314"/>
      <c r="J47" s="314"/>
      <c r="K47" s="314"/>
      <c r="L47" s="314"/>
      <c r="M47" s="314"/>
      <c r="N47" s="314"/>
      <c r="O47" s="314"/>
      <c r="P47" s="314"/>
      <c r="Q47" s="314"/>
      <c r="R47" s="314"/>
      <c r="S47" s="314"/>
      <c r="T47" s="314"/>
      <c r="U47" s="314"/>
      <c r="V47" s="314"/>
      <c r="W47" s="314"/>
      <c r="X47" s="314"/>
      <c r="Y47" s="314"/>
      <c r="Z47" s="314"/>
      <c r="AA47" s="314"/>
      <c r="AB47" s="314"/>
      <c r="AC47" s="314"/>
      <c r="AD47" s="314"/>
      <c r="AE47" s="314"/>
      <c r="AF47" s="314"/>
      <c r="AG47" s="314"/>
      <c r="AH47" s="314"/>
      <c r="AI47" s="314"/>
      <c r="AJ47" s="314"/>
      <c r="AK47" s="314"/>
      <c r="AL47" s="314"/>
      <c r="AM47" s="314"/>
      <c r="AN47" s="314"/>
      <c r="AO47" s="314"/>
      <c r="AP47" s="314"/>
      <c r="AQ47" s="314"/>
      <c r="AR47" s="314"/>
      <c r="AS47" s="314"/>
      <c r="AT47" s="314"/>
      <c r="AU47" s="314"/>
      <c r="AV47" s="314"/>
      <c r="AW47" s="314"/>
      <c r="AX47" s="314"/>
      <c r="AY47" s="314"/>
      <c r="AZ47" s="314"/>
      <c r="BA47" s="314"/>
      <c r="BB47" s="314"/>
      <c r="BC47" s="314"/>
      <c r="BD47" s="314"/>
      <c r="BE47" s="314"/>
      <c r="BF47" s="314"/>
      <c r="BG47" s="314"/>
      <c r="BH47" s="314"/>
      <c r="BI47" s="314"/>
      <c r="BJ47" s="314"/>
      <c r="BK47" s="314"/>
      <c r="BL47" s="314"/>
      <c r="BM47" s="314"/>
      <c r="BN47" s="314"/>
      <c r="BO47" s="314"/>
      <c r="BP47" s="314"/>
      <c r="BQ47" s="314"/>
      <c r="BR47" s="314"/>
      <c r="BS47" s="314"/>
      <c r="BT47" s="314"/>
      <c r="BU47" s="314"/>
      <c r="BV47" s="314"/>
      <c r="BW47" s="314"/>
      <c r="BX47" s="314"/>
      <c r="BY47" s="314"/>
      <c r="BZ47" s="314"/>
      <c r="CA47" s="314"/>
      <c r="CB47" s="314"/>
      <c r="CC47" s="314"/>
      <c r="CD47" s="314"/>
      <c r="CE47" s="314"/>
      <c r="CF47" s="314"/>
      <c r="CG47" s="314"/>
      <c r="CH47" s="314"/>
      <c r="CI47" s="314"/>
    </row>
    <row r="48" spans="2:87" ht="30" customHeight="1" x14ac:dyDescent="0.25">
      <c r="B48" s="77">
        <f t="shared" si="10"/>
        <v>18</v>
      </c>
      <c r="C48" s="314" t="s">
        <v>448</v>
      </c>
      <c r="D48" s="314"/>
      <c r="E48" s="314"/>
      <c r="F48" s="314"/>
      <c r="G48" s="314"/>
      <c r="H48" s="314"/>
      <c r="I48" s="314"/>
      <c r="J48" s="314"/>
      <c r="K48" s="314"/>
      <c r="L48" s="314"/>
      <c r="M48" s="314"/>
      <c r="N48" s="314"/>
      <c r="O48" s="314"/>
      <c r="P48" s="314"/>
      <c r="Q48" s="314"/>
      <c r="R48" s="314"/>
      <c r="S48" s="314"/>
      <c r="T48" s="314"/>
      <c r="U48" s="314"/>
      <c r="V48" s="314"/>
      <c r="W48" s="314"/>
      <c r="X48" s="314"/>
      <c r="Y48" s="314"/>
      <c r="Z48" s="314"/>
      <c r="AA48" s="314"/>
      <c r="AB48" s="314"/>
      <c r="AC48" s="314"/>
      <c r="AD48" s="314"/>
      <c r="AE48" s="314"/>
      <c r="AF48" s="314"/>
      <c r="AG48" s="314"/>
      <c r="AH48" s="314"/>
      <c r="AI48" s="314"/>
      <c r="AJ48" s="314"/>
      <c r="AK48" s="314"/>
      <c r="AL48" s="314"/>
      <c r="AM48" s="314"/>
      <c r="AN48" s="314"/>
      <c r="AO48" s="314"/>
      <c r="AP48" s="314"/>
      <c r="AQ48" s="314"/>
      <c r="AR48" s="314"/>
      <c r="AS48" s="314"/>
      <c r="AT48" s="314"/>
      <c r="AU48" s="314"/>
      <c r="AV48" s="314"/>
      <c r="AW48" s="314"/>
      <c r="AX48" s="314"/>
      <c r="AY48" s="314"/>
      <c r="AZ48" s="314"/>
      <c r="BA48" s="314"/>
      <c r="BB48" s="314"/>
      <c r="BC48" s="314"/>
      <c r="BD48" s="314"/>
      <c r="BE48" s="314"/>
      <c r="BF48" s="314"/>
      <c r="BG48" s="314"/>
      <c r="BH48" s="314"/>
      <c r="BI48" s="314"/>
      <c r="BJ48" s="314"/>
      <c r="BK48" s="314"/>
      <c r="BL48" s="314"/>
      <c r="BM48" s="314"/>
      <c r="BN48" s="314"/>
      <c r="BO48" s="314"/>
      <c r="BP48" s="314"/>
      <c r="BQ48" s="314"/>
      <c r="BR48" s="314"/>
      <c r="BS48" s="314"/>
      <c r="BT48" s="314"/>
      <c r="BU48" s="314"/>
      <c r="BV48" s="314"/>
      <c r="BW48" s="314"/>
      <c r="BX48" s="314"/>
      <c r="BY48" s="314"/>
      <c r="BZ48" s="314"/>
      <c r="CA48" s="314"/>
      <c r="CB48" s="314"/>
      <c r="CC48" s="314"/>
      <c r="CD48" s="314"/>
      <c r="CE48" s="314"/>
      <c r="CF48" s="314"/>
      <c r="CG48" s="314"/>
      <c r="CH48" s="314"/>
      <c r="CI48" s="314"/>
    </row>
    <row r="49" spans="2:87" ht="30" customHeight="1" x14ac:dyDescent="0.25">
      <c r="B49" s="77">
        <f t="shared" si="10"/>
        <v>19</v>
      </c>
      <c r="C49" s="314" t="s">
        <v>449</v>
      </c>
      <c r="D49" s="314"/>
      <c r="E49" s="314"/>
      <c r="F49" s="314"/>
      <c r="G49" s="314"/>
      <c r="H49" s="314"/>
      <c r="I49" s="314"/>
      <c r="J49" s="314"/>
      <c r="K49" s="314"/>
      <c r="L49" s="314"/>
      <c r="M49" s="314"/>
      <c r="N49" s="314"/>
      <c r="O49" s="314"/>
      <c r="P49" s="314"/>
      <c r="Q49" s="314"/>
      <c r="R49" s="314"/>
      <c r="S49" s="314"/>
      <c r="T49" s="314"/>
      <c r="U49" s="314"/>
      <c r="V49" s="314"/>
      <c r="W49" s="314"/>
      <c r="X49" s="314"/>
      <c r="Y49" s="314"/>
      <c r="Z49" s="314"/>
      <c r="AA49" s="314"/>
      <c r="AB49" s="314"/>
      <c r="AC49" s="314"/>
      <c r="AD49" s="314"/>
      <c r="AE49" s="314"/>
      <c r="AF49" s="314"/>
      <c r="AG49" s="314"/>
      <c r="AH49" s="314"/>
      <c r="AI49" s="314"/>
      <c r="AJ49" s="314"/>
      <c r="AK49" s="314"/>
      <c r="AL49" s="314"/>
      <c r="AM49" s="314"/>
      <c r="AN49" s="314"/>
      <c r="AO49" s="314"/>
      <c r="AP49" s="314"/>
      <c r="AQ49" s="314"/>
      <c r="AR49" s="314"/>
      <c r="AS49" s="314"/>
      <c r="AT49" s="314"/>
      <c r="AU49" s="314"/>
      <c r="AV49" s="314"/>
      <c r="AW49" s="314"/>
      <c r="AX49" s="314"/>
      <c r="AY49" s="314"/>
      <c r="AZ49" s="314"/>
      <c r="BA49" s="314"/>
      <c r="BB49" s="314"/>
      <c r="BC49" s="314"/>
      <c r="BD49" s="314"/>
      <c r="BE49" s="314"/>
      <c r="BF49" s="314"/>
      <c r="BG49" s="314"/>
      <c r="BH49" s="314"/>
      <c r="BI49" s="314"/>
      <c r="BJ49" s="314"/>
      <c r="BK49" s="314"/>
      <c r="BL49" s="314"/>
      <c r="BM49" s="314"/>
      <c r="BN49" s="314"/>
      <c r="BO49" s="314"/>
      <c r="BP49" s="314"/>
      <c r="BQ49" s="314"/>
      <c r="BR49" s="314"/>
      <c r="BS49" s="314"/>
      <c r="BT49" s="314"/>
      <c r="BU49" s="314"/>
      <c r="BV49" s="314"/>
      <c r="BW49" s="314"/>
      <c r="BX49" s="314"/>
      <c r="BY49" s="314"/>
      <c r="BZ49" s="314"/>
      <c r="CA49" s="314"/>
      <c r="CB49" s="314"/>
      <c r="CC49" s="314"/>
      <c r="CD49" s="314"/>
      <c r="CE49" s="314"/>
      <c r="CF49" s="314"/>
      <c r="CG49" s="314"/>
      <c r="CH49" s="314"/>
      <c r="CI49" s="314"/>
    </row>
    <row r="50" spans="2:87" ht="30" customHeight="1" x14ac:dyDescent="0.25">
      <c r="B50" s="77">
        <f t="shared" si="10"/>
        <v>20</v>
      </c>
      <c r="C50" s="314" t="s">
        <v>450</v>
      </c>
      <c r="D50" s="314"/>
      <c r="E50" s="314"/>
      <c r="F50" s="314"/>
      <c r="G50" s="314"/>
      <c r="H50" s="314"/>
      <c r="I50" s="314"/>
      <c r="J50" s="314"/>
      <c r="K50" s="314"/>
      <c r="L50" s="314"/>
      <c r="M50" s="314"/>
      <c r="N50" s="314"/>
      <c r="O50" s="314"/>
      <c r="P50" s="314"/>
      <c r="Q50" s="314"/>
      <c r="R50" s="314"/>
      <c r="S50" s="314"/>
      <c r="T50" s="314"/>
      <c r="U50" s="314"/>
      <c r="V50" s="314"/>
      <c r="W50" s="314"/>
      <c r="X50" s="314"/>
      <c r="Y50" s="314"/>
      <c r="Z50" s="314"/>
      <c r="AA50" s="314"/>
      <c r="AB50" s="314"/>
      <c r="AC50" s="314"/>
      <c r="AD50" s="314"/>
      <c r="AE50" s="314"/>
      <c r="AF50" s="314"/>
      <c r="AG50" s="314"/>
      <c r="AH50" s="314"/>
      <c r="AI50" s="314"/>
      <c r="AJ50" s="314"/>
      <c r="AK50" s="314"/>
      <c r="AL50" s="314"/>
      <c r="AM50" s="314"/>
      <c r="AN50" s="314"/>
      <c r="AO50" s="314"/>
      <c r="AP50" s="314"/>
      <c r="AQ50" s="314"/>
      <c r="AR50" s="314"/>
      <c r="AS50" s="314"/>
      <c r="AT50" s="314"/>
      <c r="AU50" s="314"/>
      <c r="AV50" s="314"/>
      <c r="AW50" s="314"/>
      <c r="AX50" s="314"/>
      <c r="AY50" s="314"/>
      <c r="AZ50" s="314"/>
      <c r="BA50" s="314"/>
      <c r="BB50" s="314"/>
      <c r="BC50" s="314"/>
      <c r="BD50" s="314"/>
      <c r="BE50" s="314"/>
      <c r="BF50" s="314"/>
      <c r="BG50" s="314"/>
      <c r="BH50" s="314"/>
      <c r="BI50" s="314"/>
      <c r="BJ50" s="314"/>
      <c r="BK50" s="314"/>
      <c r="BL50" s="314"/>
      <c r="BM50" s="314"/>
      <c r="BN50" s="314"/>
      <c r="BO50" s="314"/>
      <c r="BP50" s="314"/>
      <c r="BQ50" s="314"/>
      <c r="BR50" s="314"/>
      <c r="BS50" s="314"/>
      <c r="BT50" s="314"/>
      <c r="BU50" s="314"/>
      <c r="BV50" s="314"/>
      <c r="BW50" s="314"/>
      <c r="BX50" s="314"/>
      <c r="BY50" s="314"/>
      <c r="BZ50" s="314"/>
      <c r="CA50" s="314"/>
      <c r="CB50" s="314"/>
      <c r="CC50" s="314"/>
      <c r="CD50" s="314"/>
      <c r="CE50" s="314"/>
      <c r="CF50" s="314"/>
      <c r="CG50" s="314"/>
      <c r="CH50" s="314"/>
      <c r="CI50" s="314"/>
    </row>
    <row r="51" spans="2:87" ht="30" customHeight="1" x14ac:dyDescent="0.25">
      <c r="B51" s="77">
        <f t="shared" si="10"/>
        <v>21</v>
      </c>
      <c r="C51" s="314" t="s">
        <v>451</v>
      </c>
      <c r="D51" s="314"/>
      <c r="E51" s="314"/>
      <c r="F51" s="314"/>
      <c r="G51" s="314"/>
      <c r="H51" s="314"/>
      <c r="I51" s="314"/>
      <c r="J51" s="314"/>
      <c r="K51" s="314"/>
      <c r="L51" s="314"/>
      <c r="M51" s="314"/>
      <c r="N51" s="314"/>
      <c r="O51" s="314"/>
      <c r="P51" s="314"/>
      <c r="Q51" s="314"/>
      <c r="R51" s="314"/>
      <c r="S51" s="314"/>
      <c r="T51" s="314"/>
      <c r="U51" s="314"/>
      <c r="V51" s="314"/>
      <c r="W51" s="314"/>
      <c r="X51" s="314"/>
      <c r="Y51" s="314"/>
      <c r="Z51" s="314"/>
      <c r="AA51" s="314"/>
      <c r="AB51" s="314"/>
      <c r="AC51" s="314"/>
      <c r="AD51" s="314"/>
      <c r="AE51" s="314"/>
      <c r="AF51" s="314"/>
      <c r="AG51" s="314"/>
      <c r="AH51" s="314"/>
      <c r="AI51" s="314"/>
      <c r="AJ51" s="314"/>
      <c r="AK51" s="314"/>
      <c r="AL51" s="314"/>
      <c r="AM51" s="314"/>
      <c r="AN51" s="314"/>
      <c r="AO51" s="314"/>
      <c r="AP51" s="314"/>
      <c r="AQ51" s="314"/>
      <c r="AR51" s="314"/>
      <c r="AS51" s="314"/>
      <c r="AT51" s="314"/>
      <c r="AU51" s="314"/>
      <c r="AV51" s="314"/>
      <c r="AW51" s="314"/>
      <c r="AX51" s="314"/>
      <c r="AY51" s="314"/>
      <c r="AZ51" s="314"/>
      <c r="BA51" s="314"/>
      <c r="BB51" s="314"/>
      <c r="BC51" s="314"/>
      <c r="BD51" s="314"/>
      <c r="BE51" s="314"/>
      <c r="BF51" s="314"/>
      <c r="BG51" s="314"/>
      <c r="BH51" s="314"/>
      <c r="BI51" s="314"/>
      <c r="BJ51" s="314"/>
      <c r="BK51" s="314"/>
      <c r="BL51" s="314"/>
      <c r="BM51" s="314"/>
      <c r="BN51" s="314"/>
      <c r="BO51" s="314"/>
      <c r="BP51" s="314"/>
      <c r="BQ51" s="314"/>
      <c r="BR51" s="314"/>
      <c r="BS51" s="314"/>
      <c r="BT51" s="314"/>
      <c r="BU51" s="314"/>
      <c r="BV51" s="314"/>
      <c r="BW51" s="314"/>
      <c r="BX51" s="314"/>
      <c r="BY51" s="314"/>
      <c r="BZ51" s="314"/>
      <c r="CA51" s="314"/>
      <c r="CB51" s="314"/>
      <c r="CC51" s="314"/>
      <c r="CD51" s="314"/>
      <c r="CE51" s="314"/>
      <c r="CF51" s="314"/>
      <c r="CG51" s="314"/>
      <c r="CH51" s="314"/>
      <c r="CI51" s="314"/>
    </row>
    <row r="52" spans="2:87" ht="30" customHeight="1" x14ac:dyDescent="0.25">
      <c r="B52" s="77">
        <f t="shared" si="10"/>
        <v>22</v>
      </c>
      <c r="C52" s="314" t="s">
        <v>452</v>
      </c>
      <c r="D52" s="314"/>
      <c r="E52" s="314"/>
      <c r="F52" s="314"/>
      <c r="G52" s="314"/>
      <c r="H52" s="314"/>
      <c r="I52" s="314"/>
      <c r="J52" s="314"/>
      <c r="K52" s="314"/>
      <c r="L52" s="314"/>
      <c r="M52" s="314"/>
      <c r="N52" s="314"/>
      <c r="O52" s="314"/>
      <c r="P52" s="314"/>
      <c r="Q52" s="314"/>
      <c r="R52" s="314"/>
      <c r="S52" s="314"/>
      <c r="T52" s="314"/>
      <c r="U52" s="314"/>
      <c r="V52" s="314"/>
      <c r="W52" s="314"/>
      <c r="X52" s="314"/>
      <c r="Y52" s="314"/>
      <c r="Z52" s="314"/>
      <c r="AA52" s="314"/>
      <c r="AB52" s="314"/>
      <c r="AC52" s="314"/>
      <c r="AD52" s="314"/>
      <c r="AE52" s="314"/>
      <c r="AF52" s="314"/>
      <c r="AG52" s="314"/>
      <c r="AH52" s="314"/>
      <c r="AI52" s="314"/>
      <c r="AJ52" s="314"/>
      <c r="AK52" s="314"/>
      <c r="AL52" s="314"/>
      <c r="AM52" s="314"/>
      <c r="AN52" s="314"/>
      <c r="AO52" s="314"/>
      <c r="AP52" s="314"/>
      <c r="AQ52" s="314"/>
      <c r="AR52" s="314"/>
      <c r="AS52" s="314"/>
      <c r="AT52" s="314"/>
      <c r="AU52" s="314"/>
      <c r="AV52" s="314"/>
      <c r="AW52" s="314"/>
      <c r="AX52" s="314"/>
      <c r="AY52" s="314"/>
      <c r="AZ52" s="314"/>
      <c r="BA52" s="314"/>
      <c r="BB52" s="314"/>
      <c r="BC52" s="314"/>
      <c r="BD52" s="314"/>
      <c r="BE52" s="314"/>
      <c r="BF52" s="314"/>
      <c r="BG52" s="314"/>
      <c r="BH52" s="314"/>
      <c r="BI52" s="314"/>
      <c r="BJ52" s="314"/>
      <c r="BK52" s="314"/>
      <c r="BL52" s="314"/>
      <c r="BM52" s="314"/>
      <c r="BN52" s="314"/>
      <c r="BO52" s="314"/>
      <c r="BP52" s="314"/>
      <c r="BQ52" s="314"/>
      <c r="BR52" s="314"/>
      <c r="BS52" s="314"/>
      <c r="BT52" s="314"/>
      <c r="BU52" s="314"/>
      <c r="BV52" s="314"/>
      <c r="BW52" s="314"/>
      <c r="BX52" s="314"/>
      <c r="BY52" s="314"/>
      <c r="BZ52" s="314"/>
      <c r="CA52" s="314"/>
      <c r="CB52" s="314"/>
      <c r="CC52" s="314"/>
      <c r="CD52" s="314"/>
      <c r="CE52" s="314"/>
      <c r="CF52" s="314"/>
      <c r="CG52" s="314"/>
      <c r="CH52" s="314"/>
      <c r="CI52" s="314"/>
    </row>
    <row r="53" spans="2:87" ht="30" customHeight="1" x14ac:dyDescent="0.25">
      <c r="B53" s="77">
        <f t="shared" si="10"/>
        <v>23</v>
      </c>
      <c r="C53" s="314" t="s">
        <v>453</v>
      </c>
      <c r="D53" s="314"/>
      <c r="E53" s="314"/>
      <c r="F53" s="314"/>
      <c r="G53" s="314"/>
      <c r="H53" s="314"/>
      <c r="I53" s="314"/>
      <c r="J53" s="314"/>
      <c r="K53" s="314"/>
      <c r="L53" s="314"/>
      <c r="M53" s="314"/>
      <c r="N53" s="314"/>
      <c r="O53" s="314"/>
      <c r="P53" s="314"/>
      <c r="Q53" s="314"/>
      <c r="R53" s="314"/>
      <c r="S53" s="314"/>
      <c r="T53" s="314"/>
      <c r="U53" s="314"/>
      <c r="V53" s="314"/>
      <c r="W53" s="314"/>
      <c r="X53" s="314"/>
      <c r="Y53" s="314"/>
      <c r="Z53" s="314"/>
      <c r="AA53" s="314"/>
      <c r="AB53" s="314"/>
      <c r="AC53" s="314"/>
      <c r="AD53" s="314"/>
      <c r="AE53" s="314"/>
      <c r="AF53" s="314"/>
      <c r="AG53" s="314"/>
      <c r="AH53" s="314"/>
      <c r="AI53" s="314"/>
      <c r="AJ53" s="314"/>
      <c r="AK53" s="314"/>
      <c r="AL53" s="314"/>
      <c r="AM53" s="314"/>
      <c r="AN53" s="314"/>
      <c r="AO53" s="314"/>
      <c r="AP53" s="314"/>
      <c r="AQ53" s="314"/>
      <c r="AR53" s="314"/>
      <c r="AS53" s="314"/>
      <c r="AT53" s="314"/>
      <c r="AU53" s="314"/>
      <c r="AV53" s="314"/>
      <c r="AW53" s="314"/>
      <c r="AX53" s="314"/>
      <c r="AY53" s="314"/>
      <c r="AZ53" s="314"/>
      <c r="BA53" s="314"/>
      <c r="BB53" s="314"/>
      <c r="BC53" s="314"/>
      <c r="BD53" s="314"/>
      <c r="BE53" s="314"/>
      <c r="BF53" s="314"/>
      <c r="BG53" s="314"/>
      <c r="BH53" s="314"/>
      <c r="BI53" s="314"/>
      <c r="BJ53" s="314"/>
      <c r="BK53" s="314"/>
      <c r="BL53" s="314"/>
      <c r="BM53" s="314"/>
      <c r="BN53" s="314"/>
      <c r="BO53" s="314"/>
      <c r="BP53" s="314"/>
      <c r="BQ53" s="314"/>
      <c r="BR53" s="314"/>
      <c r="BS53" s="314"/>
      <c r="BT53" s="314"/>
      <c r="BU53" s="314"/>
      <c r="BV53" s="314"/>
      <c r="BW53" s="314"/>
      <c r="BX53" s="314"/>
      <c r="BY53" s="314"/>
      <c r="BZ53" s="314"/>
      <c r="CA53" s="314"/>
      <c r="CB53" s="314"/>
      <c r="CC53" s="314"/>
      <c r="CD53" s="314"/>
      <c r="CE53" s="314"/>
      <c r="CF53" s="314"/>
      <c r="CG53" s="314"/>
      <c r="CH53" s="314"/>
      <c r="CI53" s="314"/>
    </row>
    <row r="54" spans="2:87" ht="30" customHeight="1" x14ac:dyDescent="0.25">
      <c r="B54" s="77">
        <f t="shared" si="10"/>
        <v>24</v>
      </c>
      <c r="C54" s="314" t="s">
        <v>454</v>
      </c>
      <c r="D54" s="314"/>
      <c r="E54" s="314"/>
      <c r="F54" s="314"/>
      <c r="G54" s="314"/>
      <c r="H54" s="314"/>
      <c r="I54" s="314"/>
      <c r="J54" s="314"/>
      <c r="K54" s="314"/>
      <c r="L54" s="314"/>
      <c r="M54" s="314"/>
      <c r="N54" s="314"/>
      <c r="O54" s="314"/>
      <c r="P54" s="314"/>
      <c r="Q54" s="314"/>
      <c r="R54" s="314"/>
      <c r="S54" s="314"/>
      <c r="T54" s="314"/>
      <c r="U54" s="314"/>
      <c r="V54" s="314"/>
      <c r="W54" s="314"/>
      <c r="X54" s="314"/>
      <c r="Y54" s="314"/>
      <c r="Z54" s="314"/>
      <c r="AA54" s="314"/>
      <c r="AB54" s="314"/>
      <c r="AC54" s="314"/>
      <c r="AD54" s="314"/>
      <c r="AE54" s="314"/>
      <c r="AF54" s="314"/>
      <c r="AG54" s="314"/>
      <c r="AH54" s="314"/>
      <c r="AI54" s="314"/>
      <c r="AJ54" s="314"/>
      <c r="AK54" s="314"/>
      <c r="AL54" s="314"/>
      <c r="AM54" s="314"/>
      <c r="AN54" s="314"/>
      <c r="AO54" s="314"/>
      <c r="AP54" s="314"/>
      <c r="AQ54" s="314"/>
      <c r="AR54" s="314"/>
      <c r="AS54" s="314"/>
      <c r="AT54" s="314"/>
      <c r="AU54" s="314"/>
      <c r="AV54" s="314"/>
      <c r="AW54" s="314"/>
      <c r="AX54" s="314"/>
      <c r="AY54" s="314"/>
      <c r="AZ54" s="314"/>
      <c r="BA54" s="314"/>
      <c r="BB54" s="314"/>
      <c r="BC54" s="314"/>
      <c r="BD54" s="314"/>
      <c r="BE54" s="314"/>
      <c r="BF54" s="314"/>
      <c r="BG54" s="314"/>
      <c r="BH54" s="314"/>
      <c r="BI54" s="314"/>
      <c r="BJ54" s="314"/>
      <c r="BK54" s="314"/>
      <c r="BL54" s="314"/>
      <c r="BM54" s="314"/>
      <c r="BN54" s="314"/>
      <c r="BO54" s="314"/>
      <c r="BP54" s="314"/>
      <c r="BQ54" s="314"/>
      <c r="BR54" s="314"/>
      <c r="BS54" s="314"/>
      <c r="BT54" s="314"/>
      <c r="BU54" s="314"/>
      <c r="BV54" s="314"/>
      <c r="BW54" s="314"/>
      <c r="BX54" s="314"/>
      <c r="BY54" s="314"/>
      <c r="BZ54" s="314"/>
      <c r="CA54" s="314"/>
      <c r="CB54" s="314"/>
      <c r="CC54" s="314"/>
      <c r="CD54" s="314"/>
      <c r="CE54" s="314"/>
      <c r="CF54" s="314"/>
      <c r="CG54" s="314"/>
      <c r="CH54" s="314"/>
      <c r="CI54" s="314"/>
    </row>
    <row r="55" spans="2:87" ht="30" customHeight="1" x14ac:dyDescent="0.25">
      <c r="B55" s="77">
        <f t="shared" si="10"/>
        <v>25</v>
      </c>
      <c r="C55" s="314" t="s">
        <v>455</v>
      </c>
      <c r="D55" s="314"/>
      <c r="E55" s="314"/>
      <c r="F55" s="314"/>
      <c r="G55" s="314"/>
      <c r="H55" s="314"/>
      <c r="I55" s="314"/>
      <c r="J55" s="314"/>
      <c r="K55" s="314"/>
      <c r="L55" s="314"/>
      <c r="M55" s="314"/>
      <c r="N55" s="314"/>
      <c r="O55" s="314"/>
      <c r="P55" s="314"/>
      <c r="Q55" s="314"/>
      <c r="R55" s="314"/>
      <c r="S55" s="314"/>
      <c r="T55" s="314"/>
      <c r="U55" s="314"/>
      <c r="V55" s="314"/>
      <c r="W55" s="314"/>
      <c r="X55" s="314"/>
      <c r="Y55" s="314"/>
      <c r="Z55" s="314"/>
      <c r="AA55" s="314"/>
      <c r="AB55" s="314"/>
      <c r="AC55" s="314"/>
      <c r="AD55" s="314"/>
      <c r="AE55" s="314"/>
      <c r="AF55" s="314"/>
      <c r="AG55" s="314"/>
      <c r="AH55" s="314"/>
      <c r="AI55" s="314"/>
      <c r="AJ55" s="314"/>
      <c r="AK55" s="314"/>
      <c r="AL55" s="314"/>
      <c r="AM55" s="314"/>
      <c r="AN55" s="314"/>
      <c r="AO55" s="314"/>
      <c r="AP55" s="314"/>
      <c r="AQ55" s="314"/>
      <c r="AR55" s="314"/>
      <c r="AS55" s="314"/>
      <c r="AT55" s="314"/>
      <c r="AU55" s="314"/>
      <c r="AV55" s="314"/>
      <c r="AW55" s="314"/>
      <c r="AX55" s="314"/>
      <c r="AY55" s="314"/>
      <c r="AZ55" s="314"/>
      <c r="BA55" s="314"/>
      <c r="BB55" s="314"/>
      <c r="BC55" s="314"/>
      <c r="BD55" s="314"/>
      <c r="BE55" s="314"/>
      <c r="BF55" s="314"/>
      <c r="BG55" s="314"/>
      <c r="BH55" s="314"/>
      <c r="BI55" s="314"/>
      <c r="BJ55" s="314"/>
      <c r="BK55" s="314"/>
      <c r="BL55" s="314"/>
      <c r="BM55" s="314"/>
      <c r="BN55" s="314"/>
      <c r="BO55" s="314"/>
      <c r="BP55" s="314"/>
      <c r="BQ55" s="314"/>
      <c r="BR55" s="314"/>
      <c r="BS55" s="314"/>
      <c r="BT55" s="314"/>
      <c r="BU55" s="314"/>
      <c r="BV55" s="314"/>
      <c r="BW55" s="314"/>
      <c r="BX55" s="314"/>
      <c r="BY55" s="314"/>
      <c r="BZ55" s="314"/>
      <c r="CA55" s="314"/>
      <c r="CB55" s="314"/>
      <c r="CC55" s="314"/>
      <c r="CD55" s="314"/>
      <c r="CE55" s="314"/>
      <c r="CF55" s="314"/>
      <c r="CG55" s="314"/>
      <c r="CH55" s="314"/>
      <c r="CI55" s="314"/>
    </row>
    <row r="56" spans="2:87" ht="30" customHeight="1" x14ac:dyDescent="0.25">
      <c r="B56" s="77">
        <f t="shared" si="10"/>
        <v>26</v>
      </c>
      <c r="C56" s="314" t="s">
        <v>456</v>
      </c>
      <c r="D56" s="314"/>
      <c r="E56" s="314"/>
      <c r="F56" s="314"/>
      <c r="G56" s="314"/>
      <c r="H56" s="314"/>
      <c r="I56" s="314"/>
      <c r="J56" s="314"/>
      <c r="K56" s="314"/>
      <c r="L56" s="314"/>
      <c r="M56" s="314"/>
      <c r="N56" s="314"/>
      <c r="O56" s="314"/>
      <c r="P56" s="314"/>
      <c r="Q56" s="314"/>
      <c r="R56" s="314"/>
      <c r="S56" s="314"/>
      <c r="T56" s="314"/>
      <c r="U56" s="314"/>
      <c r="V56" s="314"/>
      <c r="W56" s="314"/>
      <c r="X56" s="314"/>
      <c r="Y56" s="314"/>
      <c r="Z56" s="314"/>
      <c r="AA56" s="314"/>
      <c r="AB56" s="314"/>
      <c r="AC56" s="314"/>
      <c r="AD56" s="314"/>
      <c r="AE56" s="314"/>
      <c r="AF56" s="314"/>
      <c r="AG56" s="314"/>
      <c r="AH56" s="314"/>
      <c r="AI56" s="314"/>
      <c r="AJ56" s="314"/>
      <c r="AK56" s="314"/>
      <c r="AL56" s="314"/>
      <c r="AM56" s="314"/>
      <c r="AN56" s="314"/>
      <c r="AO56" s="314"/>
      <c r="AP56" s="314"/>
      <c r="AQ56" s="314"/>
      <c r="AR56" s="314"/>
      <c r="AS56" s="314"/>
      <c r="AT56" s="314"/>
      <c r="AU56" s="314"/>
      <c r="AV56" s="314"/>
      <c r="AW56" s="314"/>
      <c r="AX56" s="314"/>
      <c r="AY56" s="314"/>
      <c r="AZ56" s="314"/>
      <c r="BA56" s="314"/>
      <c r="BB56" s="314"/>
      <c r="BC56" s="314"/>
      <c r="BD56" s="314"/>
      <c r="BE56" s="314"/>
      <c r="BF56" s="314"/>
      <c r="BG56" s="314"/>
      <c r="BH56" s="314"/>
      <c r="BI56" s="314"/>
      <c r="BJ56" s="314"/>
      <c r="BK56" s="314"/>
      <c r="BL56" s="314"/>
      <c r="BM56" s="314"/>
      <c r="BN56" s="314"/>
      <c r="BO56" s="314"/>
      <c r="BP56" s="314"/>
      <c r="BQ56" s="314"/>
      <c r="BR56" s="314"/>
      <c r="BS56" s="314"/>
      <c r="BT56" s="314"/>
      <c r="BU56" s="314"/>
      <c r="BV56" s="314"/>
      <c r="BW56" s="314"/>
      <c r="BX56" s="314"/>
      <c r="BY56" s="314"/>
      <c r="BZ56" s="314"/>
      <c r="CA56" s="314"/>
      <c r="CB56" s="314"/>
      <c r="CC56" s="314"/>
      <c r="CD56" s="314"/>
      <c r="CE56" s="314"/>
      <c r="CF56" s="314"/>
      <c r="CG56" s="314"/>
      <c r="CH56" s="314"/>
      <c r="CI56" s="314"/>
    </row>
    <row r="57" spans="2:87" ht="30" customHeight="1" x14ac:dyDescent="0.25">
      <c r="B57" s="77">
        <f t="shared" si="10"/>
        <v>27</v>
      </c>
      <c r="C57" s="314" t="s">
        <v>457</v>
      </c>
      <c r="D57" s="314"/>
      <c r="E57" s="314"/>
      <c r="F57" s="314"/>
      <c r="G57" s="314"/>
      <c r="H57" s="314"/>
      <c r="I57" s="314"/>
      <c r="J57" s="314"/>
      <c r="K57" s="314"/>
      <c r="L57" s="314"/>
      <c r="M57" s="314"/>
      <c r="N57" s="314"/>
      <c r="O57" s="314"/>
      <c r="P57" s="314"/>
      <c r="Q57" s="314"/>
      <c r="R57" s="314"/>
      <c r="S57" s="314"/>
      <c r="T57" s="314"/>
      <c r="U57" s="314"/>
      <c r="V57" s="314"/>
      <c r="W57" s="314"/>
      <c r="X57" s="314"/>
      <c r="Y57" s="314"/>
      <c r="Z57" s="314"/>
      <c r="AA57" s="314"/>
      <c r="AB57" s="314"/>
      <c r="AC57" s="314"/>
      <c r="AD57" s="314"/>
      <c r="AE57" s="314"/>
      <c r="AF57" s="314"/>
      <c r="AG57" s="314"/>
      <c r="AH57" s="314"/>
      <c r="AI57" s="314"/>
      <c r="AJ57" s="314"/>
      <c r="AK57" s="314"/>
      <c r="AL57" s="314"/>
      <c r="AM57" s="314"/>
      <c r="AN57" s="314"/>
      <c r="AO57" s="314"/>
      <c r="AP57" s="314"/>
      <c r="AQ57" s="314"/>
      <c r="AR57" s="314"/>
      <c r="AS57" s="314"/>
      <c r="AT57" s="314"/>
      <c r="AU57" s="314"/>
      <c r="AV57" s="314"/>
      <c r="AW57" s="314"/>
      <c r="AX57" s="314"/>
      <c r="AY57" s="314"/>
      <c r="AZ57" s="314"/>
      <c r="BA57" s="314"/>
      <c r="BB57" s="314"/>
      <c r="BC57" s="314"/>
      <c r="BD57" s="314"/>
      <c r="BE57" s="314"/>
      <c r="BF57" s="314"/>
      <c r="BG57" s="314"/>
      <c r="BH57" s="314"/>
      <c r="BI57" s="314"/>
      <c r="BJ57" s="314"/>
      <c r="BK57" s="314"/>
      <c r="BL57" s="314"/>
      <c r="BM57" s="314"/>
      <c r="BN57" s="314"/>
      <c r="BO57" s="314"/>
      <c r="BP57" s="314"/>
      <c r="BQ57" s="314"/>
      <c r="BR57" s="314"/>
      <c r="BS57" s="314"/>
      <c r="BT57" s="314"/>
      <c r="BU57" s="314"/>
      <c r="BV57" s="314"/>
      <c r="BW57" s="314"/>
      <c r="BX57" s="314"/>
      <c r="BY57" s="314"/>
      <c r="BZ57" s="314"/>
      <c r="CA57" s="314"/>
      <c r="CB57" s="314"/>
      <c r="CC57" s="314"/>
      <c r="CD57" s="314"/>
      <c r="CE57" s="314"/>
      <c r="CF57" s="314"/>
      <c r="CG57" s="314"/>
      <c r="CH57" s="314"/>
      <c r="CI57" s="314"/>
    </row>
  </sheetData>
  <mergeCells count="85">
    <mergeCell ref="A1:CL1"/>
    <mergeCell ref="B3:B6"/>
    <mergeCell ref="F3:H3"/>
    <mergeCell ref="CI3:CI6"/>
    <mergeCell ref="F5:H5"/>
    <mergeCell ref="R5:T5"/>
    <mergeCell ref="U3:W3"/>
    <mergeCell ref="U5:W5"/>
    <mergeCell ref="X3:Z3"/>
    <mergeCell ref="AD5:AF5"/>
    <mergeCell ref="AG3:AI3"/>
    <mergeCell ref="AG5:AI5"/>
    <mergeCell ref="BT3:BV3"/>
    <mergeCell ref="BB3:BD3"/>
    <mergeCell ref="BE3:BG3"/>
    <mergeCell ref="BH3:BJ3"/>
    <mergeCell ref="C31:CI31"/>
    <mergeCell ref="C32:CI32"/>
    <mergeCell ref="C33:CI33"/>
    <mergeCell ref="I3:K3"/>
    <mergeCell ref="I5:K5"/>
    <mergeCell ref="L3:N3"/>
    <mergeCell ref="L5:N5"/>
    <mergeCell ref="O3:Q3"/>
    <mergeCell ref="O5:Q5"/>
    <mergeCell ref="R3:T3"/>
    <mergeCell ref="C30:CI30"/>
    <mergeCell ref="AY3:BA3"/>
    <mergeCell ref="X5:Z5"/>
    <mergeCell ref="AA3:AC3"/>
    <mergeCell ref="AA5:AC5"/>
    <mergeCell ref="AD3:AF3"/>
    <mergeCell ref="AY5:BA5"/>
    <mergeCell ref="BB5:BD5"/>
    <mergeCell ref="AJ3:AL3"/>
    <mergeCell ref="AM3:AO3"/>
    <mergeCell ref="AP3:AR3"/>
    <mergeCell ref="AS3:AU3"/>
    <mergeCell ref="AV3:AX3"/>
    <mergeCell ref="AJ5:AL5"/>
    <mergeCell ref="AM5:AO5"/>
    <mergeCell ref="AP5:AR5"/>
    <mergeCell ref="AS5:AU5"/>
    <mergeCell ref="AV5:AX5"/>
    <mergeCell ref="BE5:BG5"/>
    <mergeCell ref="BH5:BJ5"/>
    <mergeCell ref="BK3:BM3"/>
    <mergeCell ref="BN3:BP3"/>
    <mergeCell ref="BQ3:BS3"/>
    <mergeCell ref="BK5:BM5"/>
    <mergeCell ref="BN5:BP5"/>
    <mergeCell ref="BQ5:BS5"/>
    <mergeCell ref="BT5:BV5"/>
    <mergeCell ref="BW5:BY5"/>
    <mergeCell ref="BZ5:CB5"/>
    <mergeCell ref="CC5:CE5"/>
    <mergeCell ref="CF5:CH5"/>
    <mergeCell ref="BW3:BY3"/>
    <mergeCell ref="BZ3:CB3"/>
    <mergeCell ref="CC3:CE3"/>
    <mergeCell ref="CF3:CH3"/>
    <mergeCell ref="C45:CI45"/>
    <mergeCell ref="C34:CI34"/>
    <mergeCell ref="C35:CI35"/>
    <mergeCell ref="C36:CI36"/>
    <mergeCell ref="C37:CI37"/>
    <mergeCell ref="C38:CI38"/>
    <mergeCell ref="C39:CI39"/>
    <mergeCell ref="C40:CI40"/>
    <mergeCell ref="C41:CI41"/>
    <mergeCell ref="C42:CI42"/>
    <mergeCell ref="C43:CI43"/>
    <mergeCell ref="C44:CI44"/>
    <mergeCell ref="C57:CI57"/>
    <mergeCell ref="C46:CI46"/>
    <mergeCell ref="C47:CI47"/>
    <mergeCell ref="C48:CI48"/>
    <mergeCell ref="C49:CI49"/>
    <mergeCell ref="C50:CI50"/>
    <mergeCell ref="C51:CI51"/>
    <mergeCell ref="C52:CI52"/>
    <mergeCell ref="C53:CI53"/>
    <mergeCell ref="C54:CI54"/>
    <mergeCell ref="C55:CI55"/>
    <mergeCell ref="C56:CI56"/>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058499-C146-4B93-8470-F9F4D2D1EE7E}">
  <sheetPr codeName="Sheet7"/>
  <dimension ref="A1:IK60"/>
  <sheetViews>
    <sheetView zoomScaleNormal="100" workbookViewId="0">
      <pane xSplit="1" topLeftCell="B1" activePane="topRight" state="frozen"/>
      <selection activeCell="D16" sqref="D16:M16"/>
      <selection pane="topRight" activeCell="E25" sqref="E25"/>
    </sheetView>
  </sheetViews>
  <sheetFormatPr defaultColWidth="36.85546875" defaultRowHeight="12.75" customHeight="1" x14ac:dyDescent="0.25"/>
  <cols>
    <col min="1" max="1" width="18.5703125" style="138" customWidth="1"/>
    <col min="2" max="10" width="31.42578125" style="137" customWidth="1"/>
    <col min="11" max="27" width="36.85546875" style="137" customWidth="1"/>
    <col min="28" max="28" width="37" style="137" customWidth="1"/>
    <col min="29" max="35" width="36.85546875" style="137" customWidth="1"/>
    <col min="36" max="44" width="36.85546875" style="138" customWidth="1"/>
    <col min="45" max="45" width="37.140625" style="138" customWidth="1"/>
    <col min="46" max="47" width="36.85546875" style="138" customWidth="1"/>
    <col min="48" max="48" width="36.5703125" style="138" customWidth="1"/>
    <col min="49" max="50" width="36.85546875" style="138" customWidth="1"/>
    <col min="51" max="51" width="36.5703125" style="138" customWidth="1"/>
    <col min="52" max="52" width="37" style="138" customWidth="1"/>
    <col min="53" max="71" width="36.85546875" style="138" customWidth="1"/>
    <col min="72" max="72" width="37" style="138" customWidth="1"/>
    <col min="73" max="90" width="36.85546875" style="138" customWidth="1"/>
    <col min="91" max="91" width="36.5703125" style="138" customWidth="1"/>
    <col min="92" max="104" width="36.85546875" style="138" customWidth="1"/>
    <col min="105" max="105" width="36.5703125" style="138" customWidth="1"/>
    <col min="106" max="108" width="36.85546875" style="138" customWidth="1"/>
    <col min="109" max="109" width="36.5703125" style="138" customWidth="1"/>
    <col min="110" max="117" width="36.85546875" style="138" customWidth="1"/>
    <col min="118" max="118" width="36.5703125" style="138" customWidth="1"/>
    <col min="119" max="256" width="36.85546875" style="138"/>
    <col min="257" max="257" width="18.5703125" style="138" customWidth="1"/>
    <col min="258" max="266" width="31.42578125" style="138" customWidth="1"/>
    <col min="267" max="283" width="36.85546875" style="138" customWidth="1"/>
    <col min="284" max="284" width="37" style="138" customWidth="1"/>
    <col min="285" max="300" width="36.85546875" style="138" customWidth="1"/>
    <col min="301" max="301" width="37.140625" style="138" customWidth="1"/>
    <col min="302" max="303" width="36.85546875" style="138" customWidth="1"/>
    <col min="304" max="304" width="36.5703125" style="138" customWidth="1"/>
    <col min="305" max="306" width="36.85546875" style="138" customWidth="1"/>
    <col min="307" max="307" width="36.5703125" style="138" customWidth="1"/>
    <col min="308" max="308" width="37" style="138" customWidth="1"/>
    <col min="309" max="327" width="36.85546875" style="138" customWidth="1"/>
    <col min="328" max="328" width="37" style="138" customWidth="1"/>
    <col min="329" max="346" width="36.85546875" style="138" customWidth="1"/>
    <col min="347" max="347" width="36.5703125" style="138" customWidth="1"/>
    <col min="348" max="360" width="36.85546875" style="138" customWidth="1"/>
    <col min="361" max="361" width="36.5703125" style="138" customWidth="1"/>
    <col min="362" max="364" width="36.85546875" style="138" customWidth="1"/>
    <col min="365" max="365" width="36.5703125" style="138" customWidth="1"/>
    <col min="366" max="373" width="36.85546875" style="138" customWidth="1"/>
    <col min="374" max="374" width="36.5703125" style="138" customWidth="1"/>
    <col min="375" max="512" width="36.85546875" style="138"/>
    <col min="513" max="513" width="18.5703125" style="138" customWidth="1"/>
    <col min="514" max="522" width="31.42578125" style="138" customWidth="1"/>
    <col min="523" max="539" width="36.85546875" style="138" customWidth="1"/>
    <col min="540" max="540" width="37" style="138" customWidth="1"/>
    <col min="541" max="556" width="36.85546875" style="138" customWidth="1"/>
    <col min="557" max="557" width="37.140625" style="138" customWidth="1"/>
    <col min="558" max="559" width="36.85546875" style="138" customWidth="1"/>
    <col min="560" max="560" width="36.5703125" style="138" customWidth="1"/>
    <col min="561" max="562" width="36.85546875" style="138" customWidth="1"/>
    <col min="563" max="563" width="36.5703125" style="138" customWidth="1"/>
    <col min="564" max="564" width="37" style="138" customWidth="1"/>
    <col min="565" max="583" width="36.85546875" style="138" customWidth="1"/>
    <col min="584" max="584" width="37" style="138" customWidth="1"/>
    <col min="585" max="602" width="36.85546875" style="138" customWidth="1"/>
    <col min="603" max="603" width="36.5703125" style="138" customWidth="1"/>
    <col min="604" max="616" width="36.85546875" style="138" customWidth="1"/>
    <col min="617" max="617" width="36.5703125" style="138" customWidth="1"/>
    <col min="618" max="620" width="36.85546875" style="138" customWidth="1"/>
    <col min="621" max="621" width="36.5703125" style="138" customWidth="1"/>
    <col min="622" max="629" width="36.85546875" style="138" customWidth="1"/>
    <col min="630" max="630" width="36.5703125" style="138" customWidth="1"/>
    <col min="631" max="768" width="36.85546875" style="138"/>
    <col min="769" max="769" width="18.5703125" style="138" customWidth="1"/>
    <col min="770" max="778" width="31.42578125" style="138" customWidth="1"/>
    <col min="779" max="795" width="36.85546875" style="138" customWidth="1"/>
    <col min="796" max="796" width="37" style="138" customWidth="1"/>
    <col min="797" max="812" width="36.85546875" style="138" customWidth="1"/>
    <col min="813" max="813" width="37.140625" style="138" customWidth="1"/>
    <col min="814" max="815" width="36.85546875" style="138" customWidth="1"/>
    <col min="816" max="816" width="36.5703125" style="138" customWidth="1"/>
    <col min="817" max="818" width="36.85546875" style="138" customWidth="1"/>
    <col min="819" max="819" width="36.5703125" style="138" customWidth="1"/>
    <col min="820" max="820" width="37" style="138" customWidth="1"/>
    <col min="821" max="839" width="36.85546875" style="138" customWidth="1"/>
    <col min="840" max="840" width="37" style="138" customWidth="1"/>
    <col min="841" max="858" width="36.85546875" style="138" customWidth="1"/>
    <col min="859" max="859" width="36.5703125" style="138" customWidth="1"/>
    <col min="860" max="872" width="36.85546875" style="138" customWidth="1"/>
    <col min="873" max="873" width="36.5703125" style="138" customWidth="1"/>
    <col min="874" max="876" width="36.85546875" style="138" customWidth="1"/>
    <col min="877" max="877" width="36.5703125" style="138" customWidth="1"/>
    <col min="878" max="885" width="36.85546875" style="138" customWidth="1"/>
    <col min="886" max="886" width="36.5703125" style="138" customWidth="1"/>
    <col min="887" max="1024" width="36.85546875" style="138"/>
    <col min="1025" max="1025" width="18.5703125" style="138" customWidth="1"/>
    <col min="1026" max="1034" width="31.42578125" style="138" customWidth="1"/>
    <col min="1035" max="1051" width="36.85546875" style="138" customWidth="1"/>
    <col min="1052" max="1052" width="37" style="138" customWidth="1"/>
    <col min="1053" max="1068" width="36.85546875" style="138" customWidth="1"/>
    <col min="1069" max="1069" width="37.140625" style="138" customWidth="1"/>
    <col min="1070" max="1071" width="36.85546875" style="138" customWidth="1"/>
    <col min="1072" max="1072" width="36.5703125" style="138" customWidth="1"/>
    <col min="1073" max="1074" width="36.85546875" style="138" customWidth="1"/>
    <col min="1075" max="1075" width="36.5703125" style="138" customWidth="1"/>
    <col min="1076" max="1076" width="37" style="138" customWidth="1"/>
    <col min="1077" max="1095" width="36.85546875" style="138" customWidth="1"/>
    <col min="1096" max="1096" width="37" style="138" customWidth="1"/>
    <col min="1097" max="1114" width="36.85546875" style="138" customWidth="1"/>
    <col min="1115" max="1115" width="36.5703125" style="138" customWidth="1"/>
    <col min="1116" max="1128" width="36.85546875" style="138" customWidth="1"/>
    <col min="1129" max="1129" width="36.5703125" style="138" customWidth="1"/>
    <col min="1130" max="1132" width="36.85546875" style="138" customWidth="1"/>
    <col min="1133" max="1133" width="36.5703125" style="138" customWidth="1"/>
    <col min="1134" max="1141" width="36.85546875" style="138" customWidth="1"/>
    <col min="1142" max="1142" width="36.5703125" style="138" customWidth="1"/>
    <col min="1143" max="1280" width="36.85546875" style="138"/>
    <col min="1281" max="1281" width="18.5703125" style="138" customWidth="1"/>
    <col min="1282" max="1290" width="31.42578125" style="138" customWidth="1"/>
    <col min="1291" max="1307" width="36.85546875" style="138" customWidth="1"/>
    <col min="1308" max="1308" width="37" style="138" customWidth="1"/>
    <col min="1309" max="1324" width="36.85546875" style="138" customWidth="1"/>
    <col min="1325" max="1325" width="37.140625" style="138" customWidth="1"/>
    <col min="1326" max="1327" width="36.85546875" style="138" customWidth="1"/>
    <col min="1328" max="1328" width="36.5703125" style="138" customWidth="1"/>
    <col min="1329" max="1330" width="36.85546875" style="138" customWidth="1"/>
    <col min="1331" max="1331" width="36.5703125" style="138" customWidth="1"/>
    <col min="1332" max="1332" width="37" style="138" customWidth="1"/>
    <col min="1333" max="1351" width="36.85546875" style="138" customWidth="1"/>
    <col min="1352" max="1352" width="37" style="138" customWidth="1"/>
    <col min="1353" max="1370" width="36.85546875" style="138" customWidth="1"/>
    <col min="1371" max="1371" width="36.5703125" style="138" customWidth="1"/>
    <col min="1372" max="1384" width="36.85546875" style="138" customWidth="1"/>
    <col min="1385" max="1385" width="36.5703125" style="138" customWidth="1"/>
    <col min="1386" max="1388" width="36.85546875" style="138" customWidth="1"/>
    <col min="1389" max="1389" width="36.5703125" style="138" customWidth="1"/>
    <col min="1390" max="1397" width="36.85546875" style="138" customWidth="1"/>
    <col min="1398" max="1398" width="36.5703125" style="138" customWidth="1"/>
    <col min="1399" max="1536" width="36.85546875" style="138"/>
    <col min="1537" max="1537" width="18.5703125" style="138" customWidth="1"/>
    <col min="1538" max="1546" width="31.42578125" style="138" customWidth="1"/>
    <col min="1547" max="1563" width="36.85546875" style="138" customWidth="1"/>
    <col min="1564" max="1564" width="37" style="138" customWidth="1"/>
    <col min="1565" max="1580" width="36.85546875" style="138" customWidth="1"/>
    <col min="1581" max="1581" width="37.140625" style="138" customWidth="1"/>
    <col min="1582" max="1583" width="36.85546875" style="138" customWidth="1"/>
    <col min="1584" max="1584" width="36.5703125" style="138" customWidth="1"/>
    <col min="1585" max="1586" width="36.85546875" style="138" customWidth="1"/>
    <col min="1587" max="1587" width="36.5703125" style="138" customWidth="1"/>
    <col min="1588" max="1588" width="37" style="138" customWidth="1"/>
    <col min="1589" max="1607" width="36.85546875" style="138" customWidth="1"/>
    <col min="1608" max="1608" width="37" style="138" customWidth="1"/>
    <col min="1609" max="1626" width="36.85546875" style="138" customWidth="1"/>
    <col min="1627" max="1627" width="36.5703125" style="138" customWidth="1"/>
    <col min="1628" max="1640" width="36.85546875" style="138" customWidth="1"/>
    <col min="1641" max="1641" width="36.5703125" style="138" customWidth="1"/>
    <col min="1642" max="1644" width="36.85546875" style="138" customWidth="1"/>
    <col min="1645" max="1645" width="36.5703125" style="138" customWidth="1"/>
    <col min="1646" max="1653" width="36.85546875" style="138" customWidth="1"/>
    <col min="1654" max="1654" width="36.5703125" style="138" customWidth="1"/>
    <col min="1655" max="1792" width="36.85546875" style="138"/>
    <col min="1793" max="1793" width="18.5703125" style="138" customWidth="1"/>
    <col min="1794" max="1802" width="31.42578125" style="138" customWidth="1"/>
    <col min="1803" max="1819" width="36.85546875" style="138" customWidth="1"/>
    <col min="1820" max="1820" width="37" style="138" customWidth="1"/>
    <col min="1821" max="1836" width="36.85546875" style="138" customWidth="1"/>
    <col min="1837" max="1837" width="37.140625" style="138" customWidth="1"/>
    <col min="1838" max="1839" width="36.85546875" style="138" customWidth="1"/>
    <col min="1840" max="1840" width="36.5703125" style="138" customWidth="1"/>
    <col min="1841" max="1842" width="36.85546875" style="138" customWidth="1"/>
    <col min="1843" max="1843" width="36.5703125" style="138" customWidth="1"/>
    <col min="1844" max="1844" width="37" style="138" customWidth="1"/>
    <col min="1845" max="1863" width="36.85546875" style="138" customWidth="1"/>
    <col min="1864" max="1864" width="37" style="138" customWidth="1"/>
    <col min="1865" max="1882" width="36.85546875" style="138" customWidth="1"/>
    <col min="1883" max="1883" width="36.5703125" style="138" customWidth="1"/>
    <col min="1884" max="1896" width="36.85546875" style="138" customWidth="1"/>
    <col min="1897" max="1897" width="36.5703125" style="138" customWidth="1"/>
    <col min="1898" max="1900" width="36.85546875" style="138" customWidth="1"/>
    <col min="1901" max="1901" width="36.5703125" style="138" customWidth="1"/>
    <col min="1902" max="1909" width="36.85546875" style="138" customWidth="1"/>
    <col min="1910" max="1910" width="36.5703125" style="138" customWidth="1"/>
    <col min="1911" max="2048" width="36.85546875" style="138"/>
    <col min="2049" max="2049" width="18.5703125" style="138" customWidth="1"/>
    <col min="2050" max="2058" width="31.42578125" style="138" customWidth="1"/>
    <col min="2059" max="2075" width="36.85546875" style="138" customWidth="1"/>
    <col min="2076" max="2076" width="37" style="138" customWidth="1"/>
    <col min="2077" max="2092" width="36.85546875" style="138" customWidth="1"/>
    <col min="2093" max="2093" width="37.140625" style="138" customWidth="1"/>
    <col min="2094" max="2095" width="36.85546875" style="138" customWidth="1"/>
    <col min="2096" max="2096" width="36.5703125" style="138" customWidth="1"/>
    <col min="2097" max="2098" width="36.85546875" style="138" customWidth="1"/>
    <col min="2099" max="2099" width="36.5703125" style="138" customWidth="1"/>
    <col min="2100" max="2100" width="37" style="138" customWidth="1"/>
    <col min="2101" max="2119" width="36.85546875" style="138" customWidth="1"/>
    <col min="2120" max="2120" width="37" style="138" customWidth="1"/>
    <col min="2121" max="2138" width="36.85546875" style="138" customWidth="1"/>
    <col min="2139" max="2139" width="36.5703125" style="138" customWidth="1"/>
    <col min="2140" max="2152" width="36.85546875" style="138" customWidth="1"/>
    <col min="2153" max="2153" width="36.5703125" style="138" customWidth="1"/>
    <col min="2154" max="2156" width="36.85546875" style="138" customWidth="1"/>
    <col min="2157" max="2157" width="36.5703125" style="138" customWidth="1"/>
    <col min="2158" max="2165" width="36.85546875" style="138" customWidth="1"/>
    <col min="2166" max="2166" width="36.5703125" style="138" customWidth="1"/>
    <col min="2167" max="2304" width="36.85546875" style="138"/>
    <col min="2305" max="2305" width="18.5703125" style="138" customWidth="1"/>
    <col min="2306" max="2314" width="31.42578125" style="138" customWidth="1"/>
    <col min="2315" max="2331" width="36.85546875" style="138" customWidth="1"/>
    <col min="2332" max="2332" width="37" style="138" customWidth="1"/>
    <col min="2333" max="2348" width="36.85546875" style="138" customWidth="1"/>
    <col min="2349" max="2349" width="37.140625" style="138" customWidth="1"/>
    <col min="2350" max="2351" width="36.85546875" style="138" customWidth="1"/>
    <col min="2352" max="2352" width="36.5703125" style="138" customWidth="1"/>
    <col min="2353" max="2354" width="36.85546875" style="138" customWidth="1"/>
    <col min="2355" max="2355" width="36.5703125" style="138" customWidth="1"/>
    <col min="2356" max="2356" width="37" style="138" customWidth="1"/>
    <col min="2357" max="2375" width="36.85546875" style="138" customWidth="1"/>
    <col min="2376" max="2376" width="37" style="138" customWidth="1"/>
    <col min="2377" max="2394" width="36.85546875" style="138" customWidth="1"/>
    <col min="2395" max="2395" width="36.5703125" style="138" customWidth="1"/>
    <col min="2396" max="2408" width="36.85546875" style="138" customWidth="1"/>
    <col min="2409" max="2409" width="36.5703125" style="138" customWidth="1"/>
    <col min="2410" max="2412" width="36.85546875" style="138" customWidth="1"/>
    <col min="2413" max="2413" width="36.5703125" style="138" customWidth="1"/>
    <col min="2414" max="2421" width="36.85546875" style="138" customWidth="1"/>
    <col min="2422" max="2422" width="36.5703125" style="138" customWidth="1"/>
    <col min="2423" max="2560" width="36.85546875" style="138"/>
    <col min="2561" max="2561" width="18.5703125" style="138" customWidth="1"/>
    <col min="2562" max="2570" width="31.42578125" style="138" customWidth="1"/>
    <col min="2571" max="2587" width="36.85546875" style="138" customWidth="1"/>
    <col min="2588" max="2588" width="37" style="138" customWidth="1"/>
    <col min="2589" max="2604" width="36.85546875" style="138" customWidth="1"/>
    <col min="2605" max="2605" width="37.140625" style="138" customWidth="1"/>
    <col min="2606" max="2607" width="36.85546875" style="138" customWidth="1"/>
    <col min="2608" max="2608" width="36.5703125" style="138" customWidth="1"/>
    <col min="2609" max="2610" width="36.85546875" style="138" customWidth="1"/>
    <col min="2611" max="2611" width="36.5703125" style="138" customWidth="1"/>
    <col min="2612" max="2612" width="37" style="138" customWidth="1"/>
    <col min="2613" max="2631" width="36.85546875" style="138" customWidth="1"/>
    <col min="2632" max="2632" width="37" style="138" customWidth="1"/>
    <col min="2633" max="2650" width="36.85546875" style="138" customWidth="1"/>
    <col min="2651" max="2651" width="36.5703125" style="138" customWidth="1"/>
    <col min="2652" max="2664" width="36.85546875" style="138" customWidth="1"/>
    <col min="2665" max="2665" width="36.5703125" style="138" customWidth="1"/>
    <col min="2666" max="2668" width="36.85546875" style="138" customWidth="1"/>
    <col min="2669" max="2669" width="36.5703125" style="138" customWidth="1"/>
    <col min="2670" max="2677" width="36.85546875" style="138" customWidth="1"/>
    <col min="2678" max="2678" width="36.5703125" style="138" customWidth="1"/>
    <col min="2679" max="2816" width="36.85546875" style="138"/>
    <col min="2817" max="2817" width="18.5703125" style="138" customWidth="1"/>
    <col min="2818" max="2826" width="31.42578125" style="138" customWidth="1"/>
    <col min="2827" max="2843" width="36.85546875" style="138" customWidth="1"/>
    <col min="2844" max="2844" width="37" style="138" customWidth="1"/>
    <col min="2845" max="2860" width="36.85546875" style="138" customWidth="1"/>
    <col min="2861" max="2861" width="37.140625" style="138" customWidth="1"/>
    <col min="2862" max="2863" width="36.85546875" style="138" customWidth="1"/>
    <col min="2864" max="2864" width="36.5703125" style="138" customWidth="1"/>
    <col min="2865" max="2866" width="36.85546875" style="138" customWidth="1"/>
    <col min="2867" max="2867" width="36.5703125" style="138" customWidth="1"/>
    <col min="2868" max="2868" width="37" style="138" customWidth="1"/>
    <col min="2869" max="2887" width="36.85546875" style="138" customWidth="1"/>
    <col min="2888" max="2888" width="37" style="138" customWidth="1"/>
    <col min="2889" max="2906" width="36.85546875" style="138" customWidth="1"/>
    <col min="2907" max="2907" width="36.5703125" style="138" customWidth="1"/>
    <col min="2908" max="2920" width="36.85546875" style="138" customWidth="1"/>
    <col min="2921" max="2921" width="36.5703125" style="138" customWidth="1"/>
    <col min="2922" max="2924" width="36.85546875" style="138" customWidth="1"/>
    <col min="2925" max="2925" width="36.5703125" style="138" customWidth="1"/>
    <col min="2926" max="2933" width="36.85546875" style="138" customWidth="1"/>
    <col min="2934" max="2934" width="36.5703125" style="138" customWidth="1"/>
    <col min="2935" max="3072" width="36.85546875" style="138"/>
    <col min="3073" max="3073" width="18.5703125" style="138" customWidth="1"/>
    <col min="3074" max="3082" width="31.42578125" style="138" customWidth="1"/>
    <col min="3083" max="3099" width="36.85546875" style="138" customWidth="1"/>
    <col min="3100" max="3100" width="37" style="138" customWidth="1"/>
    <col min="3101" max="3116" width="36.85546875" style="138" customWidth="1"/>
    <col min="3117" max="3117" width="37.140625" style="138" customWidth="1"/>
    <col min="3118" max="3119" width="36.85546875" style="138" customWidth="1"/>
    <col min="3120" max="3120" width="36.5703125" style="138" customWidth="1"/>
    <col min="3121" max="3122" width="36.85546875" style="138" customWidth="1"/>
    <col min="3123" max="3123" width="36.5703125" style="138" customWidth="1"/>
    <col min="3124" max="3124" width="37" style="138" customWidth="1"/>
    <col min="3125" max="3143" width="36.85546875" style="138" customWidth="1"/>
    <col min="3144" max="3144" width="37" style="138" customWidth="1"/>
    <col min="3145" max="3162" width="36.85546875" style="138" customWidth="1"/>
    <col min="3163" max="3163" width="36.5703125" style="138" customWidth="1"/>
    <col min="3164" max="3176" width="36.85546875" style="138" customWidth="1"/>
    <col min="3177" max="3177" width="36.5703125" style="138" customWidth="1"/>
    <col min="3178" max="3180" width="36.85546875" style="138" customWidth="1"/>
    <col min="3181" max="3181" width="36.5703125" style="138" customWidth="1"/>
    <col min="3182" max="3189" width="36.85546875" style="138" customWidth="1"/>
    <col min="3190" max="3190" width="36.5703125" style="138" customWidth="1"/>
    <col min="3191" max="3328" width="36.85546875" style="138"/>
    <col min="3329" max="3329" width="18.5703125" style="138" customWidth="1"/>
    <col min="3330" max="3338" width="31.42578125" style="138" customWidth="1"/>
    <col min="3339" max="3355" width="36.85546875" style="138" customWidth="1"/>
    <col min="3356" max="3356" width="37" style="138" customWidth="1"/>
    <col min="3357" max="3372" width="36.85546875" style="138" customWidth="1"/>
    <col min="3373" max="3373" width="37.140625" style="138" customWidth="1"/>
    <col min="3374" max="3375" width="36.85546875" style="138" customWidth="1"/>
    <col min="3376" max="3376" width="36.5703125" style="138" customWidth="1"/>
    <col min="3377" max="3378" width="36.85546875" style="138" customWidth="1"/>
    <col min="3379" max="3379" width="36.5703125" style="138" customWidth="1"/>
    <col min="3380" max="3380" width="37" style="138" customWidth="1"/>
    <col min="3381" max="3399" width="36.85546875" style="138" customWidth="1"/>
    <col min="3400" max="3400" width="37" style="138" customWidth="1"/>
    <col min="3401" max="3418" width="36.85546875" style="138" customWidth="1"/>
    <col min="3419" max="3419" width="36.5703125" style="138" customWidth="1"/>
    <col min="3420" max="3432" width="36.85546875" style="138" customWidth="1"/>
    <col min="3433" max="3433" width="36.5703125" style="138" customWidth="1"/>
    <col min="3434" max="3436" width="36.85546875" style="138" customWidth="1"/>
    <col min="3437" max="3437" width="36.5703125" style="138" customWidth="1"/>
    <col min="3438" max="3445" width="36.85546875" style="138" customWidth="1"/>
    <col min="3446" max="3446" width="36.5703125" style="138" customWidth="1"/>
    <col min="3447" max="3584" width="36.85546875" style="138"/>
    <col min="3585" max="3585" width="18.5703125" style="138" customWidth="1"/>
    <col min="3586" max="3594" width="31.42578125" style="138" customWidth="1"/>
    <col min="3595" max="3611" width="36.85546875" style="138" customWidth="1"/>
    <col min="3612" max="3612" width="37" style="138" customWidth="1"/>
    <col min="3613" max="3628" width="36.85546875" style="138" customWidth="1"/>
    <col min="3629" max="3629" width="37.140625" style="138" customWidth="1"/>
    <col min="3630" max="3631" width="36.85546875" style="138" customWidth="1"/>
    <col min="3632" max="3632" width="36.5703125" style="138" customWidth="1"/>
    <col min="3633" max="3634" width="36.85546875" style="138" customWidth="1"/>
    <col min="3635" max="3635" width="36.5703125" style="138" customWidth="1"/>
    <col min="3636" max="3636" width="37" style="138" customWidth="1"/>
    <col min="3637" max="3655" width="36.85546875" style="138" customWidth="1"/>
    <col min="3656" max="3656" width="37" style="138" customWidth="1"/>
    <col min="3657" max="3674" width="36.85546875" style="138" customWidth="1"/>
    <col min="3675" max="3675" width="36.5703125" style="138" customWidth="1"/>
    <col min="3676" max="3688" width="36.85546875" style="138" customWidth="1"/>
    <col min="3689" max="3689" width="36.5703125" style="138" customWidth="1"/>
    <col min="3690" max="3692" width="36.85546875" style="138" customWidth="1"/>
    <col min="3693" max="3693" width="36.5703125" style="138" customWidth="1"/>
    <col min="3694" max="3701" width="36.85546875" style="138" customWidth="1"/>
    <col min="3702" max="3702" width="36.5703125" style="138" customWidth="1"/>
    <col min="3703" max="3840" width="36.85546875" style="138"/>
    <col min="3841" max="3841" width="18.5703125" style="138" customWidth="1"/>
    <col min="3842" max="3850" width="31.42578125" style="138" customWidth="1"/>
    <col min="3851" max="3867" width="36.85546875" style="138" customWidth="1"/>
    <col min="3868" max="3868" width="37" style="138" customWidth="1"/>
    <col min="3869" max="3884" width="36.85546875" style="138" customWidth="1"/>
    <col min="3885" max="3885" width="37.140625" style="138" customWidth="1"/>
    <col min="3886" max="3887" width="36.85546875" style="138" customWidth="1"/>
    <col min="3888" max="3888" width="36.5703125" style="138" customWidth="1"/>
    <col min="3889" max="3890" width="36.85546875" style="138" customWidth="1"/>
    <col min="3891" max="3891" width="36.5703125" style="138" customWidth="1"/>
    <col min="3892" max="3892" width="37" style="138" customWidth="1"/>
    <col min="3893" max="3911" width="36.85546875" style="138" customWidth="1"/>
    <col min="3912" max="3912" width="37" style="138" customWidth="1"/>
    <col min="3913" max="3930" width="36.85546875" style="138" customWidth="1"/>
    <col min="3931" max="3931" width="36.5703125" style="138" customWidth="1"/>
    <col min="3932" max="3944" width="36.85546875" style="138" customWidth="1"/>
    <col min="3945" max="3945" width="36.5703125" style="138" customWidth="1"/>
    <col min="3946" max="3948" width="36.85546875" style="138" customWidth="1"/>
    <col min="3949" max="3949" width="36.5703125" style="138" customWidth="1"/>
    <col min="3950" max="3957" width="36.85546875" style="138" customWidth="1"/>
    <col min="3958" max="3958" width="36.5703125" style="138" customWidth="1"/>
    <col min="3959" max="4096" width="36.85546875" style="138"/>
    <col min="4097" max="4097" width="18.5703125" style="138" customWidth="1"/>
    <col min="4098" max="4106" width="31.42578125" style="138" customWidth="1"/>
    <col min="4107" max="4123" width="36.85546875" style="138" customWidth="1"/>
    <col min="4124" max="4124" width="37" style="138" customWidth="1"/>
    <col min="4125" max="4140" width="36.85546875" style="138" customWidth="1"/>
    <col min="4141" max="4141" width="37.140625" style="138" customWidth="1"/>
    <col min="4142" max="4143" width="36.85546875" style="138" customWidth="1"/>
    <col min="4144" max="4144" width="36.5703125" style="138" customWidth="1"/>
    <col min="4145" max="4146" width="36.85546875" style="138" customWidth="1"/>
    <col min="4147" max="4147" width="36.5703125" style="138" customWidth="1"/>
    <col min="4148" max="4148" width="37" style="138" customWidth="1"/>
    <col min="4149" max="4167" width="36.85546875" style="138" customWidth="1"/>
    <col min="4168" max="4168" width="37" style="138" customWidth="1"/>
    <col min="4169" max="4186" width="36.85546875" style="138" customWidth="1"/>
    <col min="4187" max="4187" width="36.5703125" style="138" customWidth="1"/>
    <col min="4188" max="4200" width="36.85546875" style="138" customWidth="1"/>
    <col min="4201" max="4201" width="36.5703125" style="138" customWidth="1"/>
    <col min="4202" max="4204" width="36.85546875" style="138" customWidth="1"/>
    <col min="4205" max="4205" width="36.5703125" style="138" customWidth="1"/>
    <col min="4206" max="4213" width="36.85546875" style="138" customWidth="1"/>
    <col min="4214" max="4214" width="36.5703125" style="138" customWidth="1"/>
    <col min="4215" max="4352" width="36.85546875" style="138"/>
    <col min="4353" max="4353" width="18.5703125" style="138" customWidth="1"/>
    <col min="4354" max="4362" width="31.42578125" style="138" customWidth="1"/>
    <col min="4363" max="4379" width="36.85546875" style="138" customWidth="1"/>
    <col min="4380" max="4380" width="37" style="138" customWidth="1"/>
    <col min="4381" max="4396" width="36.85546875" style="138" customWidth="1"/>
    <col min="4397" max="4397" width="37.140625" style="138" customWidth="1"/>
    <col min="4398" max="4399" width="36.85546875" style="138" customWidth="1"/>
    <col min="4400" max="4400" width="36.5703125" style="138" customWidth="1"/>
    <col min="4401" max="4402" width="36.85546875" style="138" customWidth="1"/>
    <col min="4403" max="4403" width="36.5703125" style="138" customWidth="1"/>
    <col min="4404" max="4404" width="37" style="138" customWidth="1"/>
    <col min="4405" max="4423" width="36.85546875" style="138" customWidth="1"/>
    <col min="4424" max="4424" width="37" style="138" customWidth="1"/>
    <col min="4425" max="4442" width="36.85546875" style="138" customWidth="1"/>
    <col min="4443" max="4443" width="36.5703125" style="138" customWidth="1"/>
    <col min="4444" max="4456" width="36.85546875" style="138" customWidth="1"/>
    <col min="4457" max="4457" width="36.5703125" style="138" customWidth="1"/>
    <col min="4458" max="4460" width="36.85546875" style="138" customWidth="1"/>
    <col min="4461" max="4461" width="36.5703125" style="138" customWidth="1"/>
    <col min="4462" max="4469" width="36.85546875" style="138" customWidth="1"/>
    <col min="4470" max="4470" width="36.5703125" style="138" customWidth="1"/>
    <col min="4471" max="4608" width="36.85546875" style="138"/>
    <col min="4609" max="4609" width="18.5703125" style="138" customWidth="1"/>
    <col min="4610" max="4618" width="31.42578125" style="138" customWidth="1"/>
    <col min="4619" max="4635" width="36.85546875" style="138" customWidth="1"/>
    <col min="4636" max="4636" width="37" style="138" customWidth="1"/>
    <col min="4637" max="4652" width="36.85546875" style="138" customWidth="1"/>
    <col min="4653" max="4653" width="37.140625" style="138" customWidth="1"/>
    <col min="4654" max="4655" width="36.85546875" style="138" customWidth="1"/>
    <col min="4656" max="4656" width="36.5703125" style="138" customWidth="1"/>
    <col min="4657" max="4658" width="36.85546875" style="138" customWidth="1"/>
    <col min="4659" max="4659" width="36.5703125" style="138" customWidth="1"/>
    <col min="4660" max="4660" width="37" style="138" customWidth="1"/>
    <col min="4661" max="4679" width="36.85546875" style="138" customWidth="1"/>
    <col min="4680" max="4680" width="37" style="138" customWidth="1"/>
    <col min="4681" max="4698" width="36.85546875" style="138" customWidth="1"/>
    <col min="4699" max="4699" width="36.5703125" style="138" customWidth="1"/>
    <col min="4700" max="4712" width="36.85546875" style="138" customWidth="1"/>
    <col min="4713" max="4713" width="36.5703125" style="138" customWidth="1"/>
    <col min="4714" max="4716" width="36.85546875" style="138" customWidth="1"/>
    <col min="4717" max="4717" width="36.5703125" style="138" customWidth="1"/>
    <col min="4718" max="4725" width="36.85546875" style="138" customWidth="1"/>
    <col min="4726" max="4726" width="36.5703125" style="138" customWidth="1"/>
    <col min="4727" max="4864" width="36.85546875" style="138"/>
    <col min="4865" max="4865" width="18.5703125" style="138" customWidth="1"/>
    <col min="4866" max="4874" width="31.42578125" style="138" customWidth="1"/>
    <col min="4875" max="4891" width="36.85546875" style="138" customWidth="1"/>
    <col min="4892" max="4892" width="37" style="138" customWidth="1"/>
    <col min="4893" max="4908" width="36.85546875" style="138" customWidth="1"/>
    <col min="4909" max="4909" width="37.140625" style="138" customWidth="1"/>
    <col min="4910" max="4911" width="36.85546875" style="138" customWidth="1"/>
    <col min="4912" max="4912" width="36.5703125" style="138" customWidth="1"/>
    <col min="4913" max="4914" width="36.85546875" style="138" customWidth="1"/>
    <col min="4915" max="4915" width="36.5703125" style="138" customWidth="1"/>
    <col min="4916" max="4916" width="37" style="138" customWidth="1"/>
    <col min="4917" max="4935" width="36.85546875" style="138" customWidth="1"/>
    <col min="4936" max="4936" width="37" style="138" customWidth="1"/>
    <col min="4937" max="4954" width="36.85546875" style="138" customWidth="1"/>
    <col min="4955" max="4955" width="36.5703125" style="138" customWidth="1"/>
    <col min="4956" max="4968" width="36.85546875" style="138" customWidth="1"/>
    <col min="4969" max="4969" width="36.5703125" style="138" customWidth="1"/>
    <col min="4970" max="4972" width="36.85546875" style="138" customWidth="1"/>
    <col min="4973" max="4973" width="36.5703125" style="138" customWidth="1"/>
    <col min="4974" max="4981" width="36.85546875" style="138" customWidth="1"/>
    <col min="4982" max="4982" width="36.5703125" style="138" customWidth="1"/>
    <col min="4983" max="5120" width="36.85546875" style="138"/>
    <col min="5121" max="5121" width="18.5703125" style="138" customWidth="1"/>
    <col min="5122" max="5130" width="31.42578125" style="138" customWidth="1"/>
    <col min="5131" max="5147" width="36.85546875" style="138" customWidth="1"/>
    <col min="5148" max="5148" width="37" style="138" customWidth="1"/>
    <col min="5149" max="5164" width="36.85546875" style="138" customWidth="1"/>
    <col min="5165" max="5165" width="37.140625" style="138" customWidth="1"/>
    <col min="5166" max="5167" width="36.85546875" style="138" customWidth="1"/>
    <col min="5168" max="5168" width="36.5703125" style="138" customWidth="1"/>
    <col min="5169" max="5170" width="36.85546875" style="138" customWidth="1"/>
    <col min="5171" max="5171" width="36.5703125" style="138" customWidth="1"/>
    <col min="5172" max="5172" width="37" style="138" customWidth="1"/>
    <col min="5173" max="5191" width="36.85546875" style="138" customWidth="1"/>
    <col min="5192" max="5192" width="37" style="138" customWidth="1"/>
    <col min="5193" max="5210" width="36.85546875" style="138" customWidth="1"/>
    <col min="5211" max="5211" width="36.5703125" style="138" customWidth="1"/>
    <col min="5212" max="5224" width="36.85546875" style="138" customWidth="1"/>
    <col min="5225" max="5225" width="36.5703125" style="138" customWidth="1"/>
    <col min="5226" max="5228" width="36.85546875" style="138" customWidth="1"/>
    <col min="5229" max="5229" width="36.5703125" style="138" customWidth="1"/>
    <col min="5230" max="5237" width="36.85546875" style="138" customWidth="1"/>
    <col min="5238" max="5238" width="36.5703125" style="138" customWidth="1"/>
    <col min="5239" max="5376" width="36.85546875" style="138"/>
    <col min="5377" max="5377" width="18.5703125" style="138" customWidth="1"/>
    <col min="5378" max="5386" width="31.42578125" style="138" customWidth="1"/>
    <col min="5387" max="5403" width="36.85546875" style="138" customWidth="1"/>
    <col min="5404" max="5404" width="37" style="138" customWidth="1"/>
    <col min="5405" max="5420" width="36.85546875" style="138" customWidth="1"/>
    <col min="5421" max="5421" width="37.140625" style="138" customWidth="1"/>
    <col min="5422" max="5423" width="36.85546875" style="138" customWidth="1"/>
    <col min="5424" max="5424" width="36.5703125" style="138" customWidth="1"/>
    <col min="5425" max="5426" width="36.85546875" style="138" customWidth="1"/>
    <col min="5427" max="5427" width="36.5703125" style="138" customWidth="1"/>
    <col min="5428" max="5428" width="37" style="138" customWidth="1"/>
    <col min="5429" max="5447" width="36.85546875" style="138" customWidth="1"/>
    <col min="5448" max="5448" width="37" style="138" customWidth="1"/>
    <col min="5449" max="5466" width="36.85546875" style="138" customWidth="1"/>
    <col min="5467" max="5467" width="36.5703125" style="138" customWidth="1"/>
    <col min="5468" max="5480" width="36.85546875" style="138" customWidth="1"/>
    <col min="5481" max="5481" width="36.5703125" style="138" customWidth="1"/>
    <col min="5482" max="5484" width="36.85546875" style="138" customWidth="1"/>
    <col min="5485" max="5485" width="36.5703125" style="138" customWidth="1"/>
    <col min="5486" max="5493" width="36.85546875" style="138" customWidth="1"/>
    <col min="5494" max="5494" width="36.5703125" style="138" customWidth="1"/>
    <col min="5495" max="5632" width="36.85546875" style="138"/>
    <col min="5633" max="5633" width="18.5703125" style="138" customWidth="1"/>
    <col min="5634" max="5642" width="31.42578125" style="138" customWidth="1"/>
    <col min="5643" max="5659" width="36.85546875" style="138" customWidth="1"/>
    <col min="5660" max="5660" width="37" style="138" customWidth="1"/>
    <col min="5661" max="5676" width="36.85546875" style="138" customWidth="1"/>
    <col min="5677" max="5677" width="37.140625" style="138" customWidth="1"/>
    <col min="5678" max="5679" width="36.85546875" style="138" customWidth="1"/>
    <col min="5680" max="5680" width="36.5703125" style="138" customWidth="1"/>
    <col min="5681" max="5682" width="36.85546875" style="138" customWidth="1"/>
    <col min="5683" max="5683" width="36.5703125" style="138" customWidth="1"/>
    <col min="5684" max="5684" width="37" style="138" customWidth="1"/>
    <col min="5685" max="5703" width="36.85546875" style="138" customWidth="1"/>
    <col min="5704" max="5704" width="37" style="138" customWidth="1"/>
    <col min="5705" max="5722" width="36.85546875" style="138" customWidth="1"/>
    <col min="5723" max="5723" width="36.5703125" style="138" customWidth="1"/>
    <col min="5724" max="5736" width="36.85546875" style="138" customWidth="1"/>
    <col min="5737" max="5737" width="36.5703125" style="138" customWidth="1"/>
    <col min="5738" max="5740" width="36.85546875" style="138" customWidth="1"/>
    <col min="5741" max="5741" width="36.5703125" style="138" customWidth="1"/>
    <col min="5742" max="5749" width="36.85546875" style="138" customWidth="1"/>
    <col min="5750" max="5750" width="36.5703125" style="138" customWidth="1"/>
    <col min="5751" max="5888" width="36.85546875" style="138"/>
    <col min="5889" max="5889" width="18.5703125" style="138" customWidth="1"/>
    <col min="5890" max="5898" width="31.42578125" style="138" customWidth="1"/>
    <col min="5899" max="5915" width="36.85546875" style="138" customWidth="1"/>
    <col min="5916" max="5916" width="37" style="138" customWidth="1"/>
    <col min="5917" max="5932" width="36.85546875" style="138" customWidth="1"/>
    <col min="5933" max="5933" width="37.140625" style="138" customWidth="1"/>
    <col min="5934" max="5935" width="36.85546875" style="138" customWidth="1"/>
    <col min="5936" max="5936" width="36.5703125" style="138" customWidth="1"/>
    <col min="5937" max="5938" width="36.85546875" style="138" customWidth="1"/>
    <col min="5939" max="5939" width="36.5703125" style="138" customWidth="1"/>
    <col min="5940" max="5940" width="37" style="138" customWidth="1"/>
    <col min="5941" max="5959" width="36.85546875" style="138" customWidth="1"/>
    <col min="5960" max="5960" width="37" style="138" customWidth="1"/>
    <col min="5961" max="5978" width="36.85546875" style="138" customWidth="1"/>
    <col min="5979" max="5979" width="36.5703125" style="138" customWidth="1"/>
    <col min="5980" max="5992" width="36.85546875" style="138" customWidth="1"/>
    <col min="5993" max="5993" width="36.5703125" style="138" customWidth="1"/>
    <col min="5994" max="5996" width="36.85546875" style="138" customWidth="1"/>
    <col min="5997" max="5997" width="36.5703125" style="138" customWidth="1"/>
    <col min="5998" max="6005" width="36.85546875" style="138" customWidth="1"/>
    <col min="6006" max="6006" width="36.5703125" style="138" customWidth="1"/>
    <col min="6007" max="6144" width="36.85546875" style="138"/>
    <col min="6145" max="6145" width="18.5703125" style="138" customWidth="1"/>
    <col min="6146" max="6154" width="31.42578125" style="138" customWidth="1"/>
    <col min="6155" max="6171" width="36.85546875" style="138" customWidth="1"/>
    <col min="6172" max="6172" width="37" style="138" customWidth="1"/>
    <col min="6173" max="6188" width="36.85546875" style="138" customWidth="1"/>
    <col min="6189" max="6189" width="37.140625" style="138" customWidth="1"/>
    <col min="6190" max="6191" width="36.85546875" style="138" customWidth="1"/>
    <col min="6192" max="6192" width="36.5703125" style="138" customWidth="1"/>
    <col min="6193" max="6194" width="36.85546875" style="138" customWidth="1"/>
    <col min="6195" max="6195" width="36.5703125" style="138" customWidth="1"/>
    <col min="6196" max="6196" width="37" style="138" customWidth="1"/>
    <col min="6197" max="6215" width="36.85546875" style="138" customWidth="1"/>
    <col min="6216" max="6216" width="37" style="138" customWidth="1"/>
    <col min="6217" max="6234" width="36.85546875" style="138" customWidth="1"/>
    <col min="6235" max="6235" width="36.5703125" style="138" customWidth="1"/>
    <col min="6236" max="6248" width="36.85546875" style="138" customWidth="1"/>
    <col min="6249" max="6249" width="36.5703125" style="138" customWidth="1"/>
    <col min="6250" max="6252" width="36.85546875" style="138" customWidth="1"/>
    <col min="6253" max="6253" width="36.5703125" style="138" customWidth="1"/>
    <col min="6254" max="6261" width="36.85546875" style="138" customWidth="1"/>
    <col min="6262" max="6262" width="36.5703125" style="138" customWidth="1"/>
    <col min="6263" max="6400" width="36.85546875" style="138"/>
    <col min="6401" max="6401" width="18.5703125" style="138" customWidth="1"/>
    <col min="6402" max="6410" width="31.42578125" style="138" customWidth="1"/>
    <col min="6411" max="6427" width="36.85546875" style="138" customWidth="1"/>
    <col min="6428" max="6428" width="37" style="138" customWidth="1"/>
    <col min="6429" max="6444" width="36.85546875" style="138" customWidth="1"/>
    <col min="6445" max="6445" width="37.140625" style="138" customWidth="1"/>
    <col min="6446" max="6447" width="36.85546875" style="138" customWidth="1"/>
    <col min="6448" max="6448" width="36.5703125" style="138" customWidth="1"/>
    <col min="6449" max="6450" width="36.85546875" style="138" customWidth="1"/>
    <col min="6451" max="6451" width="36.5703125" style="138" customWidth="1"/>
    <col min="6452" max="6452" width="37" style="138" customWidth="1"/>
    <col min="6453" max="6471" width="36.85546875" style="138" customWidth="1"/>
    <col min="6472" max="6472" width="37" style="138" customWidth="1"/>
    <col min="6473" max="6490" width="36.85546875" style="138" customWidth="1"/>
    <col min="6491" max="6491" width="36.5703125" style="138" customWidth="1"/>
    <col min="6492" max="6504" width="36.85546875" style="138" customWidth="1"/>
    <col min="6505" max="6505" width="36.5703125" style="138" customWidth="1"/>
    <col min="6506" max="6508" width="36.85546875" style="138" customWidth="1"/>
    <col min="6509" max="6509" width="36.5703125" style="138" customWidth="1"/>
    <col min="6510" max="6517" width="36.85546875" style="138" customWidth="1"/>
    <col min="6518" max="6518" width="36.5703125" style="138" customWidth="1"/>
    <col min="6519" max="6656" width="36.85546875" style="138"/>
    <col min="6657" max="6657" width="18.5703125" style="138" customWidth="1"/>
    <col min="6658" max="6666" width="31.42578125" style="138" customWidth="1"/>
    <col min="6667" max="6683" width="36.85546875" style="138" customWidth="1"/>
    <col min="6684" max="6684" width="37" style="138" customWidth="1"/>
    <col min="6685" max="6700" width="36.85546875" style="138" customWidth="1"/>
    <col min="6701" max="6701" width="37.140625" style="138" customWidth="1"/>
    <col min="6702" max="6703" width="36.85546875" style="138" customWidth="1"/>
    <col min="6704" max="6704" width="36.5703125" style="138" customWidth="1"/>
    <col min="6705" max="6706" width="36.85546875" style="138" customWidth="1"/>
    <col min="6707" max="6707" width="36.5703125" style="138" customWidth="1"/>
    <col min="6708" max="6708" width="37" style="138" customWidth="1"/>
    <col min="6709" max="6727" width="36.85546875" style="138" customWidth="1"/>
    <col min="6728" max="6728" width="37" style="138" customWidth="1"/>
    <col min="6729" max="6746" width="36.85546875" style="138" customWidth="1"/>
    <col min="6747" max="6747" width="36.5703125" style="138" customWidth="1"/>
    <col min="6748" max="6760" width="36.85546875" style="138" customWidth="1"/>
    <col min="6761" max="6761" width="36.5703125" style="138" customWidth="1"/>
    <col min="6762" max="6764" width="36.85546875" style="138" customWidth="1"/>
    <col min="6765" max="6765" width="36.5703125" style="138" customWidth="1"/>
    <col min="6766" max="6773" width="36.85546875" style="138" customWidth="1"/>
    <col min="6774" max="6774" width="36.5703125" style="138" customWidth="1"/>
    <col min="6775" max="6912" width="36.85546875" style="138"/>
    <col min="6913" max="6913" width="18.5703125" style="138" customWidth="1"/>
    <col min="6914" max="6922" width="31.42578125" style="138" customWidth="1"/>
    <col min="6923" max="6939" width="36.85546875" style="138" customWidth="1"/>
    <col min="6940" max="6940" width="37" style="138" customWidth="1"/>
    <col min="6941" max="6956" width="36.85546875" style="138" customWidth="1"/>
    <col min="6957" max="6957" width="37.140625" style="138" customWidth="1"/>
    <col min="6958" max="6959" width="36.85546875" style="138" customWidth="1"/>
    <col min="6960" max="6960" width="36.5703125" style="138" customWidth="1"/>
    <col min="6961" max="6962" width="36.85546875" style="138" customWidth="1"/>
    <col min="6963" max="6963" width="36.5703125" style="138" customWidth="1"/>
    <col min="6964" max="6964" width="37" style="138" customWidth="1"/>
    <col min="6965" max="6983" width="36.85546875" style="138" customWidth="1"/>
    <col min="6984" max="6984" width="37" style="138" customWidth="1"/>
    <col min="6985" max="7002" width="36.85546875" style="138" customWidth="1"/>
    <col min="7003" max="7003" width="36.5703125" style="138" customWidth="1"/>
    <col min="7004" max="7016" width="36.85546875" style="138" customWidth="1"/>
    <col min="7017" max="7017" width="36.5703125" style="138" customWidth="1"/>
    <col min="7018" max="7020" width="36.85546875" style="138" customWidth="1"/>
    <col min="7021" max="7021" width="36.5703125" style="138" customWidth="1"/>
    <col min="7022" max="7029" width="36.85546875" style="138" customWidth="1"/>
    <col min="7030" max="7030" width="36.5703125" style="138" customWidth="1"/>
    <col min="7031" max="7168" width="36.85546875" style="138"/>
    <col min="7169" max="7169" width="18.5703125" style="138" customWidth="1"/>
    <col min="7170" max="7178" width="31.42578125" style="138" customWidth="1"/>
    <col min="7179" max="7195" width="36.85546875" style="138" customWidth="1"/>
    <col min="7196" max="7196" width="37" style="138" customWidth="1"/>
    <col min="7197" max="7212" width="36.85546875" style="138" customWidth="1"/>
    <col min="7213" max="7213" width="37.140625" style="138" customWidth="1"/>
    <col min="7214" max="7215" width="36.85546875" style="138" customWidth="1"/>
    <col min="7216" max="7216" width="36.5703125" style="138" customWidth="1"/>
    <col min="7217" max="7218" width="36.85546875" style="138" customWidth="1"/>
    <col min="7219" max="7219" width="36.5703125" style="138" customWidth="1"/>
    <col min="7220" max="7220" width="37" style="138" customWidth="1"/>
    <col min="7221" max="7239" width="36.85546875" style="138" customWidth="1"/>
    <col min="7240" max="7240" width="37" style="138" customWidth="1"/>
    <col min="7241" max="7258" width="36.85546875" style="138" customWidth="1"/>
    <col min="7259" max="7259" width="36.5703125" style="138" customWidth="1"/>
    <col min="7260" max="7272" width="36.85546875" style="138" customWidth="1"/>
    <col min="7273" max="7273" width="36.5703125" style="138" customWidth="1"/>
    <col min="7274" max="7276" width="36.85546875" style="138" customWidth="1"/>
    <col min="7277" max="7277" width="36.5703125" style="138" customWidth="1"/>
    <col min="7278" max="7285" width="36.85546875" style="138" customWidth="1"/>
    <col min="7286" max="7286" width="36.5703125" style="138" customWidth="1"/>
    <col min="7287" max="7424" width="36.85546875" style="138"/>
    <col min="7425" max="7425" width="18.5703125" style="138" customWidth="1"/>
    <col min="7426" max="7434" width="31.42578125" style="138" customWidth="1"/>
    <col min="7435" max="7451" width="36.85546875" style="138" customWidth="1"/>
    <col min="7452" max="7452" width="37" style="138" customWidth="1"/>
    <col min="7453" max="7468" width="36.85546875" style="138" customWidth="1"/>
    <col min="7469" max="7469" width="37.140625" style="138" customWidth="1"/>
    <col min="7470" max="7471" width="36.85546875" style="138" customWidth="1"/>
    <col min="7472" max="7472" width="36.5703125" style="138" customWidth="1"/>
    <col min="7473" max="7474" width="36.85546875" style="138" customWidth="1"/>
    <col min="7475" max="7475" width="36.5703125" style="138" customWidth="1"/>
    <col min="7476" max="7476" width="37" style="138" customWidth="1"/>
    <col min="7477" max="7495" width="36.85546875" style="138" customWidth="1"/>
    <col min="7496" max="7496" width="37" style="138" customWidth="1"/>
    <col min="7497" max="7514" width="36.85546875" style="138" customWidth="1"/>
    <col min="7515" max="7515" width="36.5703125" style="138" customWidth="1"/>
    <col min="7516" max="7528" width="36.85546875" style="138" customWidth="1"/>
    <col min="7529" max="7529" width="36.5703125" style="138" customWidth="1"/>
    <col min="7530" max="7532" width="36.85546875" style="138" customWidth="1"/>
    <col min="7533" max="7533" width="36.5703125" style="138" customWidth="1"/>
    <col min="7534" max="7541" width="36.85546875" style="138" customWidth="1"/>
    <col min="7542" max="7542" width="36.5703125" style="138" customWidth="1"/>
    <col min="7543" max="7680" width="36.85546875" style="138"/>
    <col min="7681" max="7681" width="18.5703125" style="138" customWidth="1"/>
    <col min="7682" max="7690" width="31.42578125" style="138" customWidth="1"/>
    <col min="7691" max="7707" width="36.85546875" style="138" customWidth="1"/>
    <col min="7708" max="7708" width="37" style="138" customWidth="1"/>
    <col min="7709" max="7724" width="36.85546875" style="138" customWidth="1"/>
    <col min="7725" max="7725" width="37.140625" style="138" customWidth="1"/>
    <col min="7726" max="7727" width="36.85546875" style="138" customWidth="1"/>
    <col min="7728" max="7728" width="36.5703125" style="138" customWidth="1"/>
    <col min="7729" max="7730" width="36.85546875" style="138" customWidth="1"/>
    <col min="7731" max="7731" width="36.5703125" style="138" customWidth="1"/>
    <col min="7732" max="7732" width="37" style="138" customWidth="1"/>
    <col min="7733" max="7751" width="36.85546875" style="138" customWidth="1"/>
    <col min="7752" max="7752" width="37" style="138" customWidth="1"/>
    <col min="7753" max="7770" width="36.85546875" style="138" customWidth="1"/>
    <col min="7771" max="7771" width="36.5703125" style="138" customWidth="1"/>
    <col min="7772" max="7784" width="36.85546875" style="138" customWidth="1"/>
    <col min="7785" max="7785" width="36.5703125" style="138" customWidth="1"/>
    <col min="7786" max="7788" width="36.85546875" style="138" customWidth="1"/>
    <col min="7789" max="7789" width="36.5703125" style="138" customWidth="1"/>
    <col min="7790" max="7797" width="36.85546875" style="138" customWidth="1"/>
    <col min="7798" max="7798" width="36.5703125" style="138" customWidth="1"/>
    <col min="7799" max="7936" width="36.85546875" style="138"/>
    <col min="7937" max="7937" width="18.5703125" style="138" customWidth="1"/>
    <col min="7938" max="7946" width="31.42578125" style="138" customWidth="1"/>
    <col min="7947" max="7963" width="36.85546875" style="138" customWidth="1"/>
    <col min="7964" max="7964" width="37" style="138" customWidth="1"/>
    <col min="7965" max="7980" width="36.85546875" style="138" customWidth="1"/>
    <col min="7981" max="7981" width="37.140625" style="138" customWidth="1"/>
    <col min="7982" max="7983" width="36.85546875" style="138" customWidth="1"/>
    <col min="7984" max="7984" width="36.5703125" style="138" customWidth="1"/>
    <col min="7985" max="7986" width="36.85546875" style="138" customWidth="1"/>
    <col min="7987" max="7987" width="36.5703125" style="138" customWidth="1"/>
    <col min="7988" max="7988" width="37" style="138" customWidth="1"/>
    <col min="7989" max="8007" width="36.85546875" style="138" customWidth="1"/>
    <col min="8008" max="8008" width="37" style="138" customWidth="1"/>
    <col min="8009" max="8026" width="36.85546875" style="138" customWidth="1"/>
    <col min="8027" max="8027" width="36.5703125" style="138" customWidth="1"/>
    <col min="8028" max="8040" width="36.85546875" style="138" customWidth="1"/>
    <col min="8041" max="8041" width="36.5703125" style="138" customWidth="1"/>
    <col min="8042" max="8044" width="36.85546875" style="138" customWidth="1"/>
    <col min="8045" max="8045" width="36.5703125" style="138" customWidth="1"/>
    <col min="8046" max="8053" width="36.85546875" style="138" customWidth="1"/>
    <col min="8054" max="8054" width="36.5703125" style="138" customWidth="1"/>
    <col min="8055" max="8192" width="36.85546875" style="138"/>
    <col min="8193" max="8193" width="18.5703125" style="138" customWidth="1"/>
    <col min="8194" max="8202" width="31.42578125" style="138" customWidth="1"/>
    <col min="8203" max="8219" width="36.85546875" style="138" customWidth="1"/>
    <col min="8220" max="8220" width="37" style="138" customWidth="1"/>
    <col min="8221" max="8236" width="36.85546875" style="138" customWidth="1"/>
    <col min="8237" max="8237" width="37.140625" style="138" customWidth="1"/>
    <col min="8238" max="8239" width="36.85546875" style="138" customWidth="1"/>
    <col min="8240" max="8240" width="36.5703125" style="138" customWidth="1"/>
    <col min="8241" max="8242" width="36.85546875" style="138" customWidth="1"/>
    <col min="8243" max="8243" width="36.5703125" style="138" customWidth="1"/>
    <col min="8244" max="8244" width="37" style="138" customWidth="1"/>
    <col min="8245" max="8263" width="36.85546875" style="138" customWidth="1"/>
    <col min="8264" max="8264" width="37" style="138" customWidth="1"/>
    <col min="8265" max="8282" width="36.85546875" style="138" customWidth="1"/>
    <col min="8283" max="8283" width="36.5703125" style="138" customWidth="1"/>
    <col min="8284" max="8296" width="36.85546875" style="138" customWidth="1"/>
    <col min="8297" max="8297" width="36.5703125" style="138" customWidth="1"/>
    <col min="8298" max="8300" width="36.85546875" style="138" customWidth="1"/>
    <col min="8301" max="8301" width="36.5703125" style="138" customWidth="1"/>
    <col min="8302" max="8309" width="36.85546875" style="138" customWidth="1"/>
    <col min="8310" max="8310" width="36.5703125" style="138" customWidth="1"/>
    <col min="8311" max="8448" width="36.85546875" style="138"/>
    <col min="8449" max="8449" width="18.5703125" style="138" customWidth="1"/>
    <col min="8450" max="8458" width="31.42578125" style="138" customWidth="1"/>
    <col min="8459" max="8475" width="36.85546875" style="138" customWidth="1"/>
    <col min="8476" max="8476" width="37" style="138" customWidth="1"/>
    <col min="8477" max="8492" width="36.85546875" style="138" customWidth="1"/>
    <col min="8493" max="8493" width="37.140625" style="138" customWidth="1"/>
    <col min="8494" max="8495" width="36.85546875" style="138" customWidth="1"/>
    <col min="8496" max="8496" width="36.5703125" style="138" customWidth="1"/>
    <col min="8497" max="8498" width="36.85546875" style="138" customWidth="1"/>
    <col min="8499" max="8499" width="36.5703125" style="138" customWidth="1"/>
    <col min="8500" max="8500" width="37" style="138" customWidth="1"/>
    <col min="8501" max="8519" width="36.85546875" style="138" customWidth="1"/>
    <col min="8520" max="8520" width="37" style="138" customWidth="1"/>
    <col min="8521" max="8538" width="36.85546875" style="138" customWidth="1"/>
    <col min="8539" max="8539" width="36.5703125" style="138" customWidth="1"/>
    <col min="8540" max="8552" width="36.85546875" style="138" customWidth="1"/>
    <col min="8553" max="8553" width="36.5703125" style="138" customWidth="1"/>
    <col min="8554" max="8556" width="36.85546875" style="138" customWidth="1"/>
    <col min="8557" max="8557" width="36.5703125" style="138" customWidth="1"/>
    <col min="8558" max="8565" width="36.85546875" style="138" customWidth="1"/>
    <col min="8566" max="8566" width="36.5703125" style="138" customWidth="1"/>
    <col min="8567" max="8704" width="36.85546875" style="138"/>
    <col min="8705" max="8705" width="18.5703125" style="138" customWidth="1"/>
    <col min="8706" max="8714" width="31.42578125" style="138" customWidth="1"/>
    <col min="8715" max="8731" width="36.85546875" style="138" customWidth="1"/>
    <col min="8732" max="8732" width="37" style="138" customWidth="1"/>
    <col min="8733" max="8748" width="36.85546875" style="138" customWidth="1"/>
    <col min="8749" max="8749" width="37.140625" style="138" customWidth="1"/>
    <col min="8750" max="8751" width="36.85546875" style="138" customWidth="1"/>
    <col min="8752" max="8752" width="36.5703125" style="138" customWidth="1"/>
    <col min="8753" max="8754" width="36.85546875" style="138" customWidth="1"/>
    <col min="8755" max="8755" width="36.5703125" style="138" customWidth="1"/>
    <col min="8756" max="8756" width="37" style="138" customWidth="1"/>
    <col min="8757" max="8775" width="36.85546875" style="138" customWidth="1"/>
    <col min="8776" max="8776" width="37" style="138" customWidth="1"/>
    <col min="8777" max="8794" width="36.85546875" style="138" customWidth="1"/>
    <col min="8795" max="8795" width="36.5703125" style="138" customWidth="1"/>
    <col min="8796" max="8808" width="36.85546875" style="138" customWidth="1"/>
    <col min="8809" max="8809" width="36.5703125" style="138" customWidth="1"/>
    <col min="8810" max="8812" width="36.85546875" style="138" customWidth="1"/>
    <col min="8813" max="8813" width="36.5703125" style="138" customWidth="1"/>
    <col min="8814" max="8821" width="36.85546875" style="138" customWidth="1"/>
    <col min="8822" max="8822" width="36.5703125" style="138" customWidth="1"/>
    <col min="8823" max="8960" width="36.85546875" style="138"/>
    <col min="8961" max="8961" width="18.5703125" style="138" customWidth="1"/>
    <col min="8962" max="8970" width="31.42578125" style="138" customWidth="1"/>
    <col min="8971" max="8987" width="36.85546875" style="138" customWidth="1"/>
    <col min="8988" max="8988" width="37" style="138" customWidth="1"/>
    <col min="8989" max="9004" width="36.85546875" style="138" customWidth="1"/>
    <col min="9005" max="9005" width="37.140625" style="138" customWidth="1"/>
    <col min="9006" max="9007" width="36.85546875" style="138" customWidth="1"/>
    <col min="9008" max="9008" width="36.5703125" style="138" customWidth="1"/>
    <col min="9009" max="9010" width="36.85546875" style="138" customWidth="1"/>
    <col min="9011" max="9011" width="36.5703125" style="138" customWidth="1"/>
    <col min="9012" max="9012" width="37" style="138" customWidth="1"/>
    <col min="9013" max="9031" width="36.85546875" style="138" customWidth="1"/>
    <col min="9032" max="9032" width="37" style="138" customWidth="1"/>
    <col min="9033" max="9050" width="36.85546875" style="138" customWidth="1"/>
    <col min="9051" max="9051" width="36.5703125" style="138" customWidth="1"/>
    <col min="9052" max="9064" width="36.85546875" style="138" customWidth="1"/>
    <col min="9065" max="9065" width="36.5703125" style="138" customWidth="1"/>
    <col min="9066" max="9068" width="36.85546875" style="138" customWidth="1"/>
    <col min="9069" max="9069" width="36.5703125" style="138" customWidth="1"/>
    <col min="9070" max="9077" width="36.85546875" style="138" customWidth="1"/>
    <col min="9078" max="9078" width="36.5703125" style="138" customWidth="1"/>
    <col min="9079" max="9216" width="36.85546875" style="138"/>
    <col min="9217" max="9217" width="18.5703125" style="138" customWidth="1"/>
    <col min="9218" max="9226" width="31.42578125" style="138" customWidth="1"/>
    <col min="9227" max="9243" width="36.85546875" style="138" customWidth="1"/>
    <col min="9244" max="9244" width="37" style="138" customWidth="1"/>
    <col min="9245" max="9260" width="36.85546875" style="138" customWidth="1"/>
    <col min="9261" max="9261" width="37.140625" style="138" customWidth="1"/>
    <col min="9262" max="9263" width="36.85546875" style="138" customWidth="1"/>
    <col min="9264" max="9264" width="36.5703125" style="138" customWidth="1"/>
    <col min="9265" max="9266" width="36.85546875" style="138" customWidth="1"/>
    <col min="9267" max="9267" width="36.5703125" style="138" customWidth="1"/>
    <col min="9268" max="9268" width="37" style="138" customWidth="1"/>
    <col min="9269" max="9287" width="36.85546875" style="138" customWidth="1"/>
    <col min="9288" max="9288" width="37" style="138" customWidth="1"/>
    <col min="9289" max="9306" width="36.85546875" style="138" customWidth="1"/>
    <col min="9307" max="9307" width="36.5703125" style="138" customWidth="1"/>
    <col min="9308" max="9320" width="36.85546875" style="138" customWidth="1"/>
    <col min="9321" max="9321" width="36.5703125" style="138" customWidth="1"/>
    <col min="9322" max="9324" width="36.85546875" style="138" customWidth="1"/>
    <col min="9325" max="9325" width="36.5703125" style="138" customWidth="1"/>
    <col min="9326" max="9333" width="36.85546875" style="138" customWidth="1"/>
    <col min="9334" max="9334" width="36.5703125" style="138" customWidth="1"/>
    <col min="9335" max="9472" width="36.85546875" style="138"/>
    <col min="9473" max="9473" width="18.5703125" style="138" customWidth="1"/>
    <col min="9474" max="9482" width="31.42578125" style="138" customWidth="1"/>
    <col min="9483" max="9499" width="36.85546875" style="138" customWidth="1"/>
    <col min="9500" max="9500" width="37" style="138" customWidth="1"/>
    <col min="9501" max="9516" width="36.85546875" style="138" customWidth="1"/>
    <col min="9517" max="9517" width="37.140625" style="138" customWidth="1"/>
    <col min="9518" max="9519" width="36.85546875" style="138" customWidth="1"/>
    <col min="9520" max="9520" width="36.5703125" style="138" customWidth="1"/>
    <col min="9521" max="9522" width="36.85546875" style="138" customWidth="1"/>
    <col min="9523" max="9523" width="36.5703125" style="138" customWidth="1"/>
    <col min="9524" max="9524" width="37" style="138" customWidth="1"/>
    <col min="9525" max="9543" width="36.85546875" style="138" customWidth="1"/>
    <col min="9544" max="9544" width="37" style="138" customWidth="1"/>
    <col min="9545" max="9562" width="36.85546875" style="138" customWidth="1"/>
    <col min="9563" max="9563" width="36.5703125" style="138" customWidth="1"/>
    <col min="9564" max="9576" width="36.85546875" style="138" customWidth="1"/>
    <col min="9577" max="9577" width="36.5703125" style="138" customWidth="1"/>
    <col min="9578" max="9580" width="36.85546875" style="138" customWidth="1"/>
    <col min="9581" max="9581" width="36.5703125" style="138" customWidth="1"/>
    <col min="9582" max="9589" width="36.85546875" style="138" customWidth="1"/>
    <col min="9590" max="9590" width="36.5703125" style="138" customWidth="1"/>
    <col min="9591" max="9728" width="36.85546875" style="138"/>
    <col min="9729" max="9729" width="18.5703125" style="138" customWidth="1"/>
    <col min="9730" max="9738" width="31.42578125" style="138" customWidth="1"/>
    <col min="9739" max="9755" width="36.85546875" style="138" customWidth="1"/>
    <col min="9756" max="9756" width="37" style="138" customWidth="1"/>
    <col min="9757" max="9772" width="36.85546875" style="138" customWidth="1"/>
    <col min="9773" max="9773" width="37.140625" style="138" customWidth="1"/>
    <col min="9774" max="9775" width="36.85546875" style="138" customWidth="1"/>
    <col min="9776" max="9776" width="36.5703125" style="138" customWidth="1"/>
    <col min="9777" max="9778" width="36.85546875" style="138" customWidth="1"/>
    <col min="9779" max="9779" width="36.5703125" style="138" customWidth="1"/>
    <col min="9780" max="9780" width="37" style="138" customWidth="1"/>
    <col min="9781" max="9799" width="36.85546875" style="138" customWidth="1"/>
    <col min="9800" max="9800" width="37" style="138" customWidth="1"/>
    <col min="9801" max="9818" width="36.85546875" style="138" customWidth="1"/>
    <col min="9819" max="9819" width="36.5703125" style="138" customWidth="1"/>
    <col min="9820" max="9832" width="36.85546875" style="138" customWidth="1"/>
    <col min="9833" max="9833" width="36.5703125" style="138" customWidth="1"/>
    <col min="9834" max="9836" width="36.85546875" style="138" customWidth="1"/>
    <col min="9837" max="9837" width="36.5703125" style="138" customWidth="1"/>
    <col min="9838" max="9845" width="36.85546875" style="138" customWidth="1"/>
    <col min="9846" max="9846" width="36.5703125" style="138" customWidth="1"/>
    <col min="9847" max="9984" width="36.85546875" style="138"/>
    <col min="9985" max="9985" width="18.5703125" style="138" customWidth="1"/>
    <col min="9986" max="9994" width="31.42578125" style="138" customWidth="1"/>
    <col min="9995" max="10011" width="36.85546875" style="138" customWidth="1"/>
    <col min="10012" max="10012" width="37" style="138" customWidth="1"/>
    <col min="10013" max="10028" width="36.85546875" style="138" customWidth="1"/>
    <col min="10029" max="10029" width="37.140625" style="138" customWidth="1"/>
    <col min="10030" max="10031" width="36.85546875" style="138" customWidth="1"/>
    <col min="10032" max="10032" width="36.5703125" style="138" customWidth="1"/>
    <col min="10033" max="10034" width="36.85546875" style="138" customWidth="1"/>
    <col min="10035" max="10035" width="36.5703125" style="138" customWidth="1"/>
    <col min="10036" max="10036" width="37" style="138" customWidth="1"/>
    <col min="10037" max="10055" width="36.85546875" style="138" customWidth="1"/>
    <col min="10056" max="10056" width="37" style="138" customWidth="1"/>
    <col min="10057" max="10074" width="36.85546875" style="138" customWidth="1"/>
    <col min="10075" max="10075" width="36.5703125" style="138" customWidth="1"/>
    <col min="10076" max="10088" width="36.85546875" style="138" customWidth="1"/>
    <col min="10089" max="10089" width="36.5703125" style="138" customWidth="1"/>
    <col min="10090" max="10092" width="36.85546875" style="138" customWidth="1"/>
    <col min="10093" max="10093" width="36.5703125" style="138" customWidth="1"/>
    <col min="10094" max="10101" width="36.85546875" style="138" customWidth="1"/>
    <col min="10102" max="10102" width="36.5703125" style="138" customWidth="1"/>
    <col min="10103" max="10240" width="36.85546875" style="138"/>
    <col min="10241" max="10241" width="18.5703125" style="138" customWidth="1"/>
    <col min="10242" max="10250" width="31.42578125" style="138" customWidth="1"/>
    <col min="10251" max="10267" width="36.85546875" style="138" customWidth="1"/>
    <col min="10268" max="10268" width="37" style="138" customWidth="1"/>
    <col min="10269" max="10284" width="36.85546875" style="138" customWidth="1"/>
    <col min="10285" max="10285" width="37.140625" style="138" customWidth="1"/>
    <col min="10286" max="10287" width="36.85546875" style="138" customWidth="1"/>
    <col min="10288" max="10288" width="36.5703125" style="138" customWidth="1"/>
    <col min="10289" max="10290" width="36.85546875" style="138" customWidth="1"/>
    <col min="10291" max="10291" width="36.5703125" style="138" customWidth="1"/>
    <col min="10292" max="10292" width="37" style="138" customWidth="1"/>
    <col min="10293" max="10311" width="36.85546875" style="138" customWidth="1"/>
    <col min="10312" max="10312" width="37" style="138" customWidth="1"/>
    <col min="10313" max="10330" width="36.85546875" style="138" customWidth="1"/>
    <col min="10331" max="10331" width="36.5703125" style="138" customWidth="1"/>
    <col min="10332" max="10344" width="36.85546875" style="138" customWidth="1"/>
    <col min="10345" max="10345" width="36.5703125" style="138" customWidth="1"/>
    <col min="10346" max="10348" width="36.85546875" style="138" customWidth="1"/>
    <col min="10349" max="10349" width="36.5703125" style="138" customWidth="1"/>
    <col min="10350" max="10357" width="36.85546875" style="138" customWidth="1"/>
    <col min="10358" max="10358" width="36.5703125" style="138" customWidth="1"/>
    <col min="10359" max="10496" width="36.85546875" style="138"/>
    <col min="10497" max="10497" width="18.5703125" style="138" customWidth="1"/>
    <col min="10498" max="10506" width="31.42578125" style="138" customWidth="1"/>
    <col min="10507" max="10523" width="36.85546875" style="138" customWidth="1"/>
    <col min="10524" max="10524" width="37" style="138" customWidth="1"/>
    <col min="10525" max="10540" width="36.85546875" style="138" customWidth="1"/>
    <col min="10541" max="10541" width="37.140625" style="138" customWidth="1"/>
    <col min="10542" max="10543" width="36.85546875" style="138" customWidth="1"/>
    <col min="10544" max="10544" width="36.5703125" style="138" customWidth="1"/>
    <col min="10545" max="10546" width="36.85546875" style="138" customWidth="1"/>
    <col min="10547" max="10547" width="36.5703125" style="138" customWidth="1"/>
    <col min="10548" max="10548" width="37" style="138" customWidth="1"/>
    <col min="10549" max="10567" width="36.85546875" style="138" customWidth="1"/>
    <col min="10568" max="10568" width="37" style="138" customWidth="1"/>
    <col min="10569" max="10586" width="36.85546875" style="138" customWidth="1"/>
    <col min="10587" max="10587" width="36.5703125" style="138" customWidth="1"/>
    <col min="10588" max="10600" width="36.85546875" style="138" customWidth="1"/>
    <col min="10601" max="10601" width="36.5703125" style="138" customWidth="1"/>
    <col min="10602" max="10604" width="36.85546875" style="138" customWidth="1"/>
    <col min="10605" max="10605" width="36.5703125" style="138" customWidth="1"/>
    <col min="10606" max="10613" width="36.85546875" style="138" customWidth="1"/>
    <col min="10614" max="10614" width="36.5703125" style="138" customWidth="1"/>
    <col min="10615" max="10752" width="36.85546875" style="138"/>
    <col min="10753" max="10753" width="18.5703125" style="138" customWidth="1"/>
    <col min="10754" max="10762" width="31.42578125" style="138" customWidth="1"/>
    <col min="10763" max="10779" width="36.85546875" style="138" customWidth="1"/>
    <col min="10780" max="10780" width="37" style="138" customWidth="1"/>
    <col min="10781" max="10796" width="36.85546875" style="138" customWidth="1"/>
    <col min="10797" max="10797" width="37.140625" style="138" customWidth="1"/>
    <col min="10798" max="10799" width="36.85546875" style="138" customWidth="1"/>
    <col min="10800" max="10800" width="36.5703125" style="138" customWidth="1"/>
    <col min="10801" max="10802" width="36.85546875" style="138" customWidth="1"/>
    <col min="10803" max="10803" width="36.5703125" style="138" customWidth="1"/>
    <col min="10804" max="10804" width="37" style="138" customWidth="1"/>
    <col min="10805" max="10823" width="36.85546875" style="138" customWidth="1"/>
    <col min="10824" max="10824" width="37" style="138" customWidth="1"/>
    <col min="10825" max="10842" width="36.85546875" style="138" customWidth="1"/>
    <col min="10843" max="10843" width="36.5703125" style="138" customWidth="1"/>
    <col min="10844" max="10856" width="36.85546875" style="138" customWidth="1"/>
    <col min="10857" max="10857" width="36.5703125" style="138" customWidth="1"/>
    <col min="10858" max="10860" width="36.85546875" style="138" customWidth="1"/>
    <col min="10861" max="10861" width="36.5703125" style="138" customWidth="1"/>
    <col min="10862" max="10869" width="36.85546875" style="138" customWidth="1"/>
    <col min="10870" max="10870" width="36.5703125" style="138" customWidth="1"/>
    <col min="10871" max="11008" width="36.85546875" style="138"/>
    <col min="11009" max="11009" width="18.5703125" style="138" customWidth="1"/>
    <col min="11010" max="11018" width="31.42578125" style="138" customWidth="1"/>
    <col min="11019" max="11035" width="36.85546875" style="138" customWidth="1"/>
    <col min="11036" max="11036" width="37" style="138" customWidth="1"/>
    <col min="11037" max="11052" width="36.85546875" style="138" customWidth="1"/>
    <col min="11053" max="11053" width="37.140625" style="138" customWidth="1"/>
    <col min="11054" max="11055" width="36.85546875" style="138" customWidth="1"/>
    <col min="11056" max="11056" width="36.5703125" style="138" customWidth="1"/>
    <col min="11057" max="11058" width="36.85546875" style="138" customWidth="1"/>
    <col min="11059" max="11059" width="36.5703125" style="138" customWidth="1"/>
    <col min="11060" max="11060" width="37" style="138" customWidth="1"/>
    <col min="11061" max="11079" width="36.85546875" style="138" customWidth="1"/>
    <col min="11080" max="11080" width="37" style="138" customWidth="1"/>
    <col min="11081" max="11098" width="36.85546875" style="138" customWidth="1"/>
    <col min="11099" max="11099" width="36.5703125" style="138" customWidth="1"/>
    <col min="11100" max="11112" width="36.85546875" style="138" customWidth="1"/>
    <col min="11113" max="11113" width="36.5703125" style="138" customWidth="1"/>
    <col min="11114" max="11116" width="36.85546875" style="138" customWidth="1"/>
    <col min="11117" max="11117" width="36.5703125" style="138" customWidth="1"/>
    <col min="11118" max="11125" width="36.85546875" style="138" customWidth="1"/>
    <col min="11126" max="11126" width="36.5703125" style="138" customWidth="1"/>
    <col min="11127" max="11264" width="36.85546875" style="138"/>
    <col min="11265" max="11265" width="18.5703125" style="138" customWidth="1"/>
    <col min="11266" max="11274" width="31.42578125" style="138" customWidth="1"/>
    <col min="11275" max="11291" width="36.85546875" style="138" customWidth="1"/>
    <col min="11292" max="11292" width="37" style="138" customWidth="1"/>
    <col min="11293" max="11308" width="36.85546875" style="138" customWidth="1"/>
    <col min="11309" max="11309" width="37.140625" style="138" customWidth="1"/>
    <col min="11310" max="11311" width="36.85546875" style="138" customWidth="1"/>
    <col min="11312" max="11312" width="36.5703125" style="138" customWidth="1"/>
    <col min="11313" max="11314" width="36.85546875" style="138" customWidth="1"/>
    <col min="11315" max="11315" width="36.5703125" style="138" customWidth="1"/>
    <col min="11316" max="11316" width="37" style="138" customWidth="1"/>
    <col min="11317" max="11335" width="36.85546875" style="138" customWidth="1"/>
    <col min="11336" max="11336" width="37" style="138" customWidth="1"/>
    <col min="11337" max="11354" width="36.85546875" style="138" customWidth="1"/>
    <col min="11355" max="11355" width="36.5703125" style="138" customWidth="1"/>
    <col min="11356" max="11368" width="36.85546875" style="138" customWidth="1"/>
    <col min="11369" max="11369" width="36.5703125" style="138" customWidth="1"/>
    <col min="11370" max="11372" width="36.85546875" style="138" customWidth="1"/>
    <col min="11373" max="11373" width="36.5703125" style="138" customWidth="1"/>
    <col min="11374" max="11381" width="36.85546875" style="138" customWidth="1"/>
    <col min="11382" max="11382" width="36.5703125" style="138" customWidth="1"/>
    <col min="11383" max="11520" width="36.85546875" style="138"/>
    <col min="11521" max="11521" width="18.5703125" style="138" customWidth="1"/>
    <col min="11522" max="11530" width="31.42578125" style="138" customWidth="1"/>
    <col min="11531" max="11547" width="36.85546875" style="138" customWidth="1"/>
    <col min="11548" max="11548" width="37" style="138" customWidth="1"/>
    <col min="11549" max="11564" width="36.85546875" style="138" customWidth="1"/>
    <col min="11565" max="11565" width="37.140625" style="138" customWidth="1"/>
    <col min="11566" max="11567" width="36.85546875" style="138" customWidth="1"/>
    <col min="11568" max="11568" width="36.5703125" style="138" customWidth="1"/>
    <col min="11569" max="11570" width="36.85546875" style="138" customWidth="1"/>
    <col min="11571" max="11571" width="36.5703125" style="138" customWidth="1"/>
    <col min="11572" max="11572" width="37" style="138" customWidth="1"/>
    <col min="11573" max="11591" width="36.85546875" style="138" customWidth="1"/>
    <col min="11592" max="11592" width="37" style="138" customWidth="1"/>
    <col min="11593" max="11610" width="36.85546875" style="138" customWidth="1"/>
    <col min="11611" max="11611" width="36.5703125" style="138" customWidth="1"/>
    <col min="11612" max="11624" width="36.85546875" style="138" customWidth="1"/>
    <col min="11625" max="11625" width="36.5703125" style="138" customWidth="1"/>
    <col min="11626" max="11628" width="36.85546875" style="138" customWidth="1"/>
    <col min="11629" max="11629" width="36.5703125" style="138" customWidth="1"/>
    <col min="11630" max="11637" width="36.85546875" style="138" customWidth="1"/>
    <col min="11638" max="11638" width="36.5703125" style="138" customWidth="1"/>
    <col min="11639" max="11776" width="36.85546875" style="138"/>
    <col min="11777" max="11777" width="18.5703125" style="138" customWidth="1"/>
    <col min="11778" max="11786" width="31.42578125" style="138" customWidth="1"/>
    <col min="11787" max="11803" width="36.85546875" style="138" customWidth="1"/>
    <col min="11804" max="11804" width="37" style="138" customWidth="1"/>
    <col min="11805" max="11820" width="36.85546875" style="138" customWidth="1"/>
    <col min="11821" max="11821" width="37.140625" style="138" customWidth="1"/>
    <col min="11822" max="11823" width="36.85546875" style="138" customWidth="1"/>
    <col min="11824" max="11824" width="36.5703125" style="138" customWidth="1"/>
    <col min="11825" max="11826" width="36.85546875" style="138" customWidth="1"/>
    <col min="11827" max="11827" width="36.5703125" style="138" customWidth="1"/>
    <col min="11828" max="11828" width="37" style="138" customWidth="1"/>
    <col min="11829" max="11847" width="36.85546875" style="138" customWidth="1"/>
    <col min="11848" max="11848" width="37" style="138" customWidth="1"/>
    <col min="11849" max="11866" width="36.85546875" style="138" customWidth="1"/>
    <col min="11867" max="11867" width="36.5703125" style="138" customWidth="1"/>
    <col min="11868" max="11880" width="36.85546875" style="138" customWidth="1"/>
    <col min="11881" max="11881" width="36.5703125" style="138" customWidth="1"/>
    <col min="11882" max="11884" width="36.85546875" style="138" customWidth="1"/>
    <col min="11885" max="11885" width="36.5703125" style="138" customWidth="1"/>
    <col min="11886" max="11893" width="36.85546875" style="138" customWidth="1"/>
    <col min="11894" max="11894" width="36.5703125" style="138" customWidth="1"/>
    <col min="11895" max="12032" width="36.85546875" style="138"/>
    <col min="12033" max="12033" width="18.5703125" style="138" customWidth="1"/>
    <col min="12034" max="12042" width="31.42578125" style="138" customWidth="1"/>
    <col min="12043" max="12059" width="36.85546875" style="138" customWidth="1"/>
    <col min="12060" max="12060" width="37" style="138" customWidth="1"/>
    <col min="12061" max="12076" width="36.85546875" style="138" customWidth="1"/>
    <col min="12077" max="12077" width="37.140625" style="138" customWidth="1"/>
    <col min="12078" max="12079" width="36.85546875" style="138" customWidth="1"/>
    <col min="12080" max="12080" width="36.5703125" style="138" customWidth="1"/>
    <col min="12081" max="12082" width="36.85546875" style="138" customWidth="1"/>
    <col min="12083" max="12083" width="36.5703125" style="138" customWidth="1"/>
    <col min="12084" max="12084" width="37" style="138" customWidth="1"/>
    <col min="12085" max="12103" width="36.85546875" style="138" customWidth="1"/>
    <col min="12104" max="12104" width="37" style="138" customWidth="1"/>
    <col min="12105" max="12122" width="36.85546875" style="138" customWidth="1"/>
    <col min="12123" max="12123" width="36.5703125" style="138" customWidth="1"/>
    <col min="12124" max="12136" width="36.85546875" style="138" customWidth="1"/>
    <col min="12137" max="12137" width="36.5703125" style="138" customWidth="1"/>
    <col min="12138" max="12140" width="36.85546875" style="138" customWidth="1"/>
    <col min="12141" max="12141" width="36.5703125" style="138" customWidth="1"/>
    <col min="12142" max="12149" width="36.85546875" style="138" customWidth="1"/>
    <col min="12150" max="12150" width="36.5703125" style="138" customWidth="1"/>
    <col min="12151" max="12288" width="36.85546875" style="138"/>
    <col min="12289" max="12289" width="18.5703125" style="138" customWidth="1"/>
    <col min="12290" max="12298" width="31.42578125" style="138" customWidth="1"/>
    <col min="12299" max="12315" width="36.85546875" style="138" customWidth="1"/>
    <col min="12316" max="12316" width="37" style="138" customWidth="1"/>
    <col min="12317" max="12332" width="36.85546875" style="138" customWidth="1"/>
    <col min="12333" max="12333" width="37.140625" style="138" customWidth="1"/>
    <col min="12334" max="12335" width="36.85546875" style="138" customWidth="1"/>
    <col min="12336" max="12336" width="36.5703125" style="138" customWidth="1"/>
    <col min="12337" max="12338" width="36.85546875" style="138" customWidth="1"/>
    <col min="12339" max="12339" width="36.5703125" style="138" customWidth="1"/>
    <col min="12340" max="12340" width="37" style="138" customWidth="1"/>
    <col min="12341" max="12359" width="36.85546875" style="138" customWidth="1"/>
    <col min="12360" max="12360" width="37" style="138" customWidth="1"/>
    <col min="12361" max="12378" width="36.85546875" style="138" customWidth="1"/>
    <col min="12379" max="12379" width="36.5703125" style="138" customWidth="1"/>
    <col min="12380" max="12392" width="36.85546875" style="138" customWidth="1"/>
    <col min="12393" max="12393" width="36.5703125" style="138" customWidth="1"/>
    <col min="12394" max="12396" width="36.85546875" style="138" customWidth="1"/>
    <col min="12397" max="12397" width="36.5703125" style="138" customWidth="1"/>
    <col min="12398" max="12405" width="36.85546875" style="138" customWidth="1"/>
    <col min="12406" max="12406" width="36.5703125" style="138" customWidth="1"/>
    <col min="12407" max="12544" width="36.85546875" style="138"/>
    <col min="12545" max="12545" width="18.5703125" style="138" customWidth="1"/>
    <col min="12546" max="12554" width="31.42578125" style="138" customWidth="1"/>
    <col min="12555" max="12571" width="36.85546875" style="138" customWidth="1"/>
    <col min="12572" max="12572" width="37" style="138" customWidth="1"/>
    <col min="12573" max="12588" width="36.85546875" style="138" customWidth="1"/>
    <col min="12589" max="12589" width="37.140625" style="138" customWidth="1"/>
    <col min="12590" max="12591" width="36.85546875" style="138" customWidth="1"/>
    <col min="12592" max="12592" width="36.5703125" style="138" customWidth="1"/>
    <col min="12593" max="12594" width="36.85546875" style="138" customWidth="1"/>
    <col min="12595" max="12595" width="36.5703125" style="138" customWidth="1"/>
    <col min="12596" max="12596" width="37" style="138" customWidth="1"/>
    <col min="12597" max="12615" width="36.85546875" style="138" customWidth="1"/>
    <col min="12616" max="12616" width="37" style="138" customWidth="1"/>
    <col min="12617" max="12634" width="36.85546875" style="138" customWidth="1"/>
    <col min="12635" max="12635" width="36.5703125" style="138" customWidth="1"/>
    <col min="12636" max="12648" width="36.85546875" style="138" customWidth="1"/>
    <col min="12649" max="12649" width="36.5703125" style="138" customWidth="1"/>
    <col min="12650" max="12652" width="36.85546875" style="138" customWidth="1"/>
    <col min="12653" max="12653" width="36.5703125" style="138" customWidth="1"/>
    <col min="12654" max="12661" width="36.85546875" style="138" customWidth="1"/>
    <col min="12662" max="12662" width="36.5703125" style="138" customWidth="1"/>
    <col min="12663" max="12800" width="36.85546875" style="138"/>
    <col min="12801" max="12801" width="18.5703125" style="138" customWidth="1"/>
    <col min="12802" max="12810" width="31.42578125" style="138" customWidth="1"/>
    <col min="12811" max="12827" width="36.85546875" style="138" customWidth="1"/>
    <col min="12828" max="12828" width="37" style="138" customWidth="1"/>
    <col min="12829" max="12844" width="36.85546875" style="138" customWidth="1"/>
    <col min="12845" max="12845" width="37.140625" style="138" customWidth="1"/>
    <col min="12846" max="12847" width="36.85546875" style="138" customWidth="1"/>
    <col min="12848" max="12848" width="36.5703125" style="138" customWidth="1"/>
    <col min="12849" max="12850" width="36.85546875" style="138" customWidth="1"/>
    <col min="12851" max="12851" width="36.5703125" style="138" customWidth="1"/>
    <col min="12852" max="12852" width="37" style="138" customWidth="1"/>
    <col min="12853" max="12871" width="36.85546875" style="138" customWidth="1"/>
    <col min="12872" max="12872" width="37" style="138" customWidth="1"/>
    <col min="12873" max="12890" width="36.85546875" style="138" customWidth="1"/>
    <col min="12891" max="12891" width="36.5703125" style="138" customWidth="1"/>
    <col min="12892" max="12904" width="36.85546875" style="138" customWidth="1"/>
    <col min="12905" max="12905" width="36.5703125" style="138" customWidth="1"/>
    <col min="12906" max="12908" width="36.85546875" style="138" customWidth="1"/>
    <col min="12909" max="12909" width="36.5703125" style="138" customWidth="1"/>
    <col min="12910" max="12917" width="36.85546875" style="138" customWidth="1"/>
    <col min="12918" max="12918" width="36.5703125" style="138" customWidth="1"/>
    <col min="12919" max="13056" width="36.85546875" style="138"/>
    <col min="13057" max="13057" width="18.5703125" style="138" customWidth="1"/>
    <col min="13058" max="13066" width="31.42578125" style="138" customWidth="1"/>
    <col min="13067" max="13083" width="36.85546875" style="138" customWidth="1"/>
    <col min="13084" max="13084" width="37" style="138" customWidth="1"/>
    <col min="13085" max="13100" width="36.85546875" style="138" customWidth="1"/>
    <col min="13101" max="13101" width="37.140625" style="138" customWidth="1"/>
    <col min="13102" max="13103" width="36.85546875" style="138" customWidth="1"/>
    <col min="13104" max="13104" width="36.5703125" style="138" customWidth="1"/>
    <col min="13105" max="13106" width="36.85546875" style="138" customWidth="1"/>
    <col min="13107" max="13107" width="36.5703125" style="138" customWidth="1"/>
    <col min="13108" max="13108" width="37" style="138" customWidth="1"/>
    <col min="13109" max="13127" width="36.85546875" style="138" customWidth="1"/>
    <col min="13128" max="13128" width="37" style="138" customWidth="1"/>
    <col min="13129" max="13146" width="36.85546875" style="138" customWidth="1"/>
    <col min="13147" max="13147" width="36.5703125" style="138" customWidth="1"/>
    <col min="13148" max="13160" width="36.85546875" style="138" customWidth="1"/>
    <col min="13161" max="13161" width="36.5703125" style="138" customWidth="1"/>
    <col min="13162" max="13164" width="36.85546875" style="138" customWidth="1"/>
    <col min="13165" max="13165" width="36.5703125" style="138" customWidth="1"/>
    <col min="13166" max="13173" width="36.85546875" style="138" customWidth="1"/>
    <col min="13174" max="13174" width="36.5703125" style="138" customWidth="1"/>
    <col min="13175" max="13312" width="36.85546875" style="138"/>
    <col min="13313" max="13313" width="18.5703125" style="138" customWidth="1"/>
    <col min="13314" max="13322" width="31.42578125" style="138" customWidth="1"/>
    <col min="13323" max="13339" width="36.85546875" style="138" customWidth="1"/>
    <col min="13340" max="13340" width="37" style="138" customWidth="1"/>
    <col min="13341" max="13356" width="36.85546875" style="138" customWidth="1"/>
    <col min="13357" max="13357" width="37.140625" style="138" customWidth="1"/>
    <col min="13358" max="13359" width="36.85546875" style="138" customWidth="1"/>
    <col min="13360" max="13360" width="36.5703125" style="138" customWidth="1"/>
    <col min="13361" max="13362" width="36.85546875" style="138" customWidth="1"/>
    <col min="13363" max="13363" width="36.5703125" style="138" customWidth="1"/>
    <col min="13364" max="13364" width="37" style="138" customWidth="1"/>
    <col min="13365" max="13383" width="36.85546875" style="138" customWidth="1"/>
    <col min="13384" max="13384" width="37" style="138" customWidth="1"/>
    <col min="13385" max="13402" width="36.85546875" style="138" customWidth="1"/>
    <col min="13403" max="13403" width="36.5703125" style="138" customWidth="1"/>
    <col min="13404" max="13416" width="36.85546875" style="138" customWidth="1"/>
    <col min="13417" max="13417" width="36.5703125" style="138" customWidth="1"/>
    <col min="13418" max="13420" width="36.85546875" style="138" customWidth="1"/>
    <col min="13421" max="13421" width="36.5703125" style="138" customWidth="1"/>
    <col min="13422" max="13429" width="36.85546875" style="138" customWidth="1"/>
    <col min="13430" max="13430" width="36.5703125" style="138" customWidth="1"/>
    <col min="13431" max="13568" width="36.85546875" style="138"/>
    <col min="13569" max="13569" width="18.5703125" style="138" customWidth="1"/>
    <col min="13570" max="13578" width="31.42578125" style="138" customWidth="1"/>
    <col min="13579" max="13595" width="36.85546875" style="138" customWidth="1"/>
    <col min="13596" max="13596" width="37" style="138" customWidth="1"/>
    <col min="13597" max="13612" width="36.85546875" style="138" customWidth="1"/>
    <col min="13613" max="13613" width="37.140625" style="138" customWidth="1"/>
    <col min="13614" max="13615" width="36.85546875" style="138" customWidth="1"/>
    <col min="13616" max="13616" width="36.5703125" style="138" customWidth="1"/>
    <col min="13617" max="13618" width="36.85546875" style="138" customWidth="1"/>
    <col min="13619" max="13619" width="36.5703125" style="138" customWidth="1"/>
    <col min="13620" max="13620" width="37" style="138" customWidth="1"/>
    <col min="13621" max="13639" width="36.85546875" style="138" customWidth="1"/>
    <col min="13640" max="13640" width="37" style="138" customWidth="1"/>
    <col min="13641" max="13658" width="36.85546875" style="138" customWidth="1"/>
    <col min="13659" max="13659" width="36.5703125" style="138" customWidth="1"/>
    <col min="13660" max="13672" width="36.85546875" style="138" customWidth="1"/>
    <col min="13673" max="13673" width="36.5703125" style="138" customWidth="1"/>
    <col min="13674" max="13676" width="36.85546875" style="138" customWidth="1"/>
    <col min="13677" max="13677" width="36.5703125" style="138" customWidth="1"/>
    <col min="13678" max="13685" width="36.85546875" style="138" customWidth="1"/>
    <col min="13686" max="13686" width="36.5703125" style="138" customWidth="1"/>
    <col min="13687" max="13824" width="36.85546875" style="138"/>
    <col min="13825" max="13825" width="18.5703125" style="138" customWidth="1"/>
    <col min="13826" max="13834" width="31.42578125" style="138" customWidth="1"/>
    <col min="13835" max="13851" width="36.85546875" style="138" customWidth="1"/>
    <col min="13852" max="13852" width="37" style="138" customWidth="1"/>
    <col min="13853" max="13868" width="36.85546875" style="138" customWidth="1"/>
    <col min="13869" max="13869" width="37.140625" style="138" customWidth="1"/>
    <col min="13870" max="13871" width="36.85546875" style="138" customWidth="1"/>
    <col min="13872" max="13872" width="36.5703125" style="138" customWidth="1"/>
    <col min="13873" max="13874" width="36.85546875" style="138" customWidth="1"/>
    <col min="13875" max="13875" width="36.5703125" style="138" customWidth="1"/>
    <col min="13876" max="13876" width="37" style="138" customWidth="1"/>
    <col min="13877" max="13895" width="36.85546875" style="138" customWidth="1"/>
    <col min="13896" max="13896" width="37" style="138" customWidth="1"/>
    <col min="13897" max="13914" width="36.85546875" style="138" customWidth="1"/>
    <col min="13915" max="13915" width="36.5703125" style="138" customWidth="1"/>
    <col min="13916" max="13928" width="36.85546875" style="138" customWidth="1"/>
    <col min="13929" max="13929" width="36.5703125" style="138" customWidth="1"/>
    <col min="13930" max="13932" width="36.85546875" style="138" customWidth="1"/>
    <col min="13933" max="13933" width="36.5703125" style="138" customWidth="1"/>
    <col min="13934" max="13941" width="36.85546875" style="138" customWidth="1"/>
    <col min="13942" max="13942" width="36.5703125" style="138" customWidth="1"/>
    <col min="13943" max="14080" width="36.85546875" style="138"/>
    <col min="14081" max="14081" width="18.5703125" style="138" customWidth="1"/>
    <col min="14082" max="14090" width="31.42578125" style="138" customWidth="1"/>
    <col min="14091" max="14107" width="36.85546875" style="138" customWidth="1"/>
    <col min="14108" max="14108" width="37" style="138" customWidth="1"/>
    <col min="14109" max="14124" width="36.85546875" style="138" customWidth="1"/>
    <col min="14125" max="14125" width="37.140625" style="138" customWidth="1"/>
    <col min="14126" max="14127" width="36.85546875" style="138" customWidth="1"/>
    <col min="14128" max="14128" width="36.5703125" style="138" customWidth="1"/>
    <col min="14129" max="14130" width="36.85546875" style="138" customWidth="1"/>
    <col min="14131" max="14131" width="36.5703125" style="138" customWidth="1"/>
    <col min="14132" max="14132" width="37" style="138" customWidth="1"/>
    <col min="14133" max="14151" width="36.85546875" style="138" customWidth="1"/>
    <col min="14152" max="14152" width="37" style="138" customWidth="1"/>
    <col min="14153" max="14170" width="36.85546875" style="138" customWidth="1"/>
    <col min="14171" max="14171" width="36.5703125" style="138" customWidth="1"/>
    <col min="14172" max="14184" width="36.85546875" style="138" customWidth="1"/>
    <col min="14185" max="14185" width="36.5703125" style="138" customWidth="1"/>
    <col min="14186" max="14188" width="36.85546875" style="138" customWidth="1"/>
    <col min="14189" max="14189" width="36.5703125" style="138" customWidth="1"/>
    <col min="14190" max="14197" width="36.85546875" style="138" customWidth="1"/>
    <col min="14198" max="14198" width="36.5703125" style="138" customWidth="1"/>
    <col min="14199" max="14336" width="36.85546875" style="138"/>
    <col min="14337" max="14337" width="18.5703125" style="138" customWidth="1"/>
    <col min="14338" max="14346" width="31.42578125" style="138" customWidth="1"/>
    <col min="14347" max="14363" width="36.85546875" style="138" customWidth="1"/>
    <col min="14364" max="14364" width="37" style="138" customWidth="1"/>
    <col min="14365" max="14380" width="36.85546875" style="138" customWidth="1"/>
    <col min="14381" max="14381" width="37.140625" style="138" customWidth="1"/>
    <col min="14382" max="14383" width="36.85546875" style="138" customWidth="1"/>
    <col min="14384" max="14384" width="36.5703125" style="138" customWidth="1"/>
    <col min="14385" max="14386" width="36.85546875" style="138" customWidth="1"/>
    <col min="14387" max="14387" width="36.5703125" style="138" customWidth="1"/>
    <col min="14388" max="14388" width="37" style="138" customWidth="1"/>
    <col min="14389" max="14407" width="36.85546875" style="138" customWidth="1"/>
    <col min="14408" max="14408" width="37" style="138" customWidth="1"/>
    <col min="14409" max="14426" width="36.85546875" style="138" customWidth="1"/>
    <col min="14427" max="14427" width="36.5703125" style="138" customWidth="1"/>
    <col min="14428" max="14440" width="36.85546875" style="138" customWidth="1"/>
    <col min="14441" max="14441" width="36.5703125" style="138" customWidth="1"/>
    <col min="14442" max="14444" width="36.85546875" style="138" customWidth="1"/>
    <col min="14445" max="14445" width="36.5703125" style="138" customWidth="1"/>
    <col min="14446" max="14453" width="36.85546875" style="138" customWidth="1"/>
    <col min="14454" max="14454" width="36.5703125" style="138" customWidth="1"/>
    <col min="14455" max="14592" width="36.85546875" style="138"/>
    <col min="14593" max="14593" width="18.5703125" style="138" customWidth="1"/>
    <col min="14594" max="14602" width="31.42578125" style="138" customWidth="1"/>
    <col min="14603" max="14619" width="36.85546875" style="138" customWidth="1"/>
    <col min="14620" max="14620" width="37" style="138" customWidth="1"/>
    <col min="14621" max="14636" width="36.85546875" style="138" customWidth="1"/>
    <col min="14637" max="14637" width="37.140625" style="138" customWidth="1"/>
    <col min="14638" max="14639" width="36.85546875" style="138" customWidth="1"/>
    <col min="14640" max="14640" width="36.5703125" style="138" customWidth="1"/>
    <col min="14641" max="14642" width="36.85546875" style="138" customWidth="1"/>
    <col min="14643" max="14643" width="36.5703125" style="138" customWidth="1"/>
    <col min="14644" max="14644" width="37" style="138" customWidth="1"/>
    <col min="14645" max="14663" width="36.85546875" style="138" customWidth="1"/>
    <col min="14664" max="14664" width="37" style="138" customWidth="1"/>
    <col min="14665" max="14682" width="36.85546875" style="138" customWidth="1"/>
    <col min="14683" max="14683" width="36.5703125" style="138" customWidth="1"/>
    <col min="14684" max="14696" width="36.85546875" style="138" customWidth="1"/>
    <col min="14697" max="14697" width="36.5703125" style="138" customWidth="1"/>
    <col min="14698" max="14700" width="36.85546875" style="138" customWidth="1"/>
    <col min="14701" max="14701" width="36.5703125" style="138" customWidth="1"/>
    <col min="14702" max="14709" width="36.85546875" style="138" customWidth="1"/>
    <col min="14710" max="14710" width="36.5703125" style="138" customWidth="1"/>
    <col min="14711" max="14848" width="36.85546875" style="138"/>
    <col min="14849" max="14849" width="18.5703125" style="138" customWidth="1"/>
    <col min="14850" max="14858" width="31.42578125" style="138" customWidth="1"/>
    <col min="14859" max="14875" width="36.85546875" style="138" customWidth="1"/>
    <col min="14876" max="14876" width="37" style="138" customWidth="1"/>
    <col min="14877" max="14892" width="36.85546875" style="138" customWidth="1"/>
    <col min="14893" max="14893" width="37.140625" style="138" customWidth="1"/>
    <col min="14894" max="14895" width="36.85546875" style="138" customWidth="1"/>
    <col min="14896" max="14896" width="36.5703125" style="138" customWidth="1"/>
    <col min="14897" max="14898" width="36.85546875" style="138" customWidth="1"/>
    <col min="14899" max="14899" width="36.5703125" style="138" customWidth="1"/>
    <col min="14900" max="14900" width="37" style="138" customWidth="1"/>
    <col min="14901" max="14919" width="36.85546875" style="138" customWidth="1"/>
    <col min="14920" max="14920" width="37" style="138" customWidth="1"/>
    <col min="14921" max="14938" width="36.85546875" style="138" customWidth="1"/>
    <col min="14939" max="14939" width="36.5703125" style="138" customWidth="1"/>
    <col min="14940" max="14952" width="36.85546875" style="138" customWidth="1"/>
    <col min="14953" max="14953" width="36.5703125" style="138" customWidth="1"/>
    <col min="14954" max="14956" width="36.85546875" style="138" customWidth="1"/>
    <col min="14957" max="14957" width="36.5703125" style="138" customWidth="1"/>
    <col min="14958" max="14965" width="36.85546875" style="138" customWidth="1"/>
    <col min="14966" max="14966" width="36.5703125" style="138" customWidth="1"/>
    <col min="14967" max="15104" width="36.85546875" style="138"/>
    <col min="15105" max="15105" width="18.5703125" style="138" customWidth="1"/>
    <col min="15106" max="15114" width="31.42578125" style="138" customWidth="1"/>
    <col min="15115" max="15131" width="36.85546875" style="138" customWidth="1"/>
    <col min="15132" max="15132" width="37" style="138" customWidth="1"/>
    <col min="15133" max="15148" width="36.85546875" style="138" customWidth="1"/>
    <col min="15149" max="15149" width="37.140625" style="138" customWidth="1"/>
    <col min="15150" max="15151" width="36.85546875" style="138" customWidth="1"/>
    <col min="15152" max="15152" width="36.5703125" style="138" customWidth="1"/>
    <col min="15153" max="15154" width="36.85546875" style="138" customWidth="1"/>
    <col min="15155" max="15155" width="36.5703125" style="138" customWidth="1"/>
    <col min="15156" max="15156" width="37" style="138" customWidth="1"/>
    <col min="15157" max="15175" width="36.85546875" style="138" customWidth="1"/>
    <col min="15176" max="15176" width="37" style="138" customWidth="1"/>
    <col min="15177" max="15194" width="36.85546875" style="138" customWidth="1"/>
    <col min="15195" max="15195" width="36.5703125" style="138" customWidth="1"/>
    <col min="15196" max="15208" width="36.85546875" style="138" customWidth="1"/>
    <col min="15209" max="15209" width="36.5703125" style="138" customWidth="1"/>
    <col min="15210" max="15212" width="36.85546875" style="138" customWidth="1"/>
    <col min="15213" max="15213" width="36.5703125" style="138" customWidth="1"/>
    <col min="15214" max="15221" width="36.85546875" style="138" customWidth="1"/>
    <col min="15222" max="15222" width="36.5703125" style="138" customWidth="1"/>
    <col min="15223" max="15360" width="36.85546875" style="138"/>
    <col min="15361" max="15361" width="18.5703125" style="138" customWidth="1"/>
    <col min="15362" max="15370" width="31.42578125" style="138" customWidth="1"/>
    <col min="15371" max="15387" width="36.85546875" style="138" customWidth="1"/>
    <col min="15388" max="15388" width="37" style="138" customWidth="1"/>
    <col min="15389" max="15404" width="36.85546875" style="138" customWidth="1"/>
    <col min="15405" max="15405" width="37.140625" style="138" customWidth="1"/>
    <col min="15406" max="15407" width="36.85546875" style="138" customWidth="1"/>
    <col min="15408" max="15408" width="36.5703125" style="138" customWidth="1"/>
    <col min="15409" max="15410" width="36.85546875" style="138" customWidth="1"/>
    <col min="15411" max="15411" width="36.5703125" style="138" customWidth="1"/>
    <col min="15412" max="15412" width="37" style="138" customWidth="1"/>
    <col min="15413" max="15431" width="36.85546875" style="138" customWidth="1"/>
    <col min="15432" max="15432" width="37" style="138" customWidth="1"/>
    <col min="15433" max="15450" width="36.85546875" style="138" customWidth="1"/>
    <col min="15451" max="15451" width="36.5703125" style="138" customWidth="1"/>
    <col min="15452" max="15464" width="36.85546875" style="138" customWidth="1"/>
    <col min="15465" max="15465" width="36.5703125" style="138" customWidth="1"/>
    <col min="15466" max="15468" width="36.85546875" style="138" customWidth="1"/>
    <col min="15469" max="15469" width="36.5703125" style="138" customWidth="1"/>
    <col min="15470" max="15477" width="36.85546875" style="138" customWidth="1"/>
    <col min="15478" max="15478" width="36.5703125" style="138" customWidth="1"/>
    <col min="15479" max="15616" width="36.85546875" style="138"/>
    <col min="15617" max="15617" width="18.5703125" style="138" customWidth="1"/>
    <col min="15618" max="15626" width="31.42578125" style="138" customWidth="1"/>
    <col min="15627" max="15643" width="36.85546875" style="138" customWidth="1"/>
    <col min="15644" max="15644" width="37" style="138" customWidth="1"/>
    <col min="15645" max="15660" width="36.85546875" style="138" customWidth="1"/>
    <col min="15661" max="15661" width="37.140625" style="138" customWidth="1"/>
    <col min="15662" max="15663" width="36.85546875" style="138" customWidth="1"/>
    <col min="15664" max="15664" width="36.5703125" style="138" customWidth="1"/>
    <col min="15665" max="15666" width="36.85546875" style="138" customWidth="1"/>
    <col min="15667" max="15667" width="36.5703125" style="138" customWidth="1"/>
    <col min="15668" max="15668" width="37" style="138" customWidth="1"/>
    <col min="15669" max="15687" width="36.85546875" style="138" customWidth="1"/>
    <col min="15688" max="15688" width="37" style="138" customWidth="1"/>
    <col min="15689" max="15706" width="36.85546875" style="138" customWidth="1"/>
    <col min="15707" max="15707" width="36.5703125" style="138" customWidth="1"/>
    <col min="15708" max="15720" width="36.85546875" style="138" customWidth="1"/>
    <col min="15721" max="15721" width="36.5703125" style="138" customWidth="1"/>
    <col min="15722" max="15724" width="36.85546875" style="138" customWidth="1"/>
    <col min="15725" max="15725" width="36.5703125" style="138" customWidth="1"/>
    <col min="15726" max="15733" width="36.85546875" style="138" customWidth="1"/>
    <col min="15734" max="15734" width="36.5703125" style="138" customWidth="1"/>
    <col min="15735" max="15872" width="36.85546875" style="138"/>
    <col min="15873" max="15873" width="18.5703125" style="138" customWidth="1"/>
    <col min="15874" max="15882" width="31.42578125" style="138" customWidth="1"/>
    <col min="15883" max="15899" width="36.85546875" style="138" customWidth="1"/>
    <col min="15900" max="15900" width="37" style="138" customWidth="1"/>
    <col min="15901" max="15916" width="36.85546875" style="138" customWidth="1"/>
    <col min="15917" max="15917" width="37.140625" style="138" customWidth="1"/>
    <col min="15918" max="15919" width="36.85546875" style="138" customWidth="1"/>
    <col min="15920" max="15920" width="36.5703125" style="138" customWidth="1"/>
    <col min="15921" max="15922" width="36.85546875" style="138" customWidth="1"/>
    <col min="15923" max="15923" width="36.5703125" style="138" customWidth="1"/>
    <col min="15924" max="15924" width="37" style="138" customWidth="1"/>
    <col min="15925" max="15943" width="36.85546875" style="138" customWidth="1"/>
    <col min="15944" max="15944" width="37" style="138" customWidth="1"/>
    <col min="15945" max="15962" width="36.85546875" style="138" customWidth="1"/>
    <col min="15963" max="15963" width="36.5703125" style="138" customWidth="1"/>
    <col min="15964" max="15976" width="36.85546875" style="138" customWidth="1"/>
    <col min="15977" max="15977" width="36.5703125" style="138" customWidth="1"/>
    <col min="15978" max="15980" width="36.85546875" style="138" customWidth="1"/>
    <col min="15981" max="15981" width="36.5703125" style="138" customWidth="1"/>
    <col min="15982" max="15989" width="36.85546875" style="138" customWidth="1"/>
    <col min="15990" max="15990" width="36.5703125" style="138" customWidth="1"/>
    <col min="15991" max="16128" width="36.85546875" style="138"/>
    <col min="16129" max="16129" width="18.5703125" style="138" customWidth="1"/>
    <col min="16130" max="16138" width="31.42578125" style="138" customWidth="1"/>
    <col min="16139" max="16155" width="36.85546875" style="138" customWidth="1"/>
    <col min="16156" max="16156" width="37" style="138" customWidth="1"/>
    <col min="16157" max="16172" width="36.85546875" style="138" customWidth="1"/>
    <col min="16173" max="16173" width="37.140625" style="138" customWidth="1"/>
    <col min="16174" max="16175" width="36.85546875" style="138" customWidth="1"/>
    <col min="16176" max="16176" width="36.5703125" style="138" customWidth="1"/>
    <col min="16177" max="16178" width="36.85546875" style="138" customWidth="1"/>
    <col min="16179" max="16179" width="36.5703125" style="138" customWidth="1"/>
    <col min="16180" max="16180" width="37" style="138" customWidth="1"/>
    <col min="16181" max="16199" width="36.85546875" style="138" customWidth="1"/>
    <col min="16200" max="16200" width="37" style="138" customWidth="1"/>
    <col min="16201" max="16218" width="36.85546875" style="138" customWidth="1"/>
    <col min="16219" max="16219" width="36.5703125" style="138" customWidth="1"/>
    <col min="16220" max="16232" width="36.85546875" style="138" customWidth="1"/>
    <col min="16233" max="16233" width="36.5703125" style="138" customWidth="1"/>
    <col min="16234" max="16236" width="36.85546875" style="138" customWidth="1"/>
    <col min="16237" max="16237" width="36.5703125" style="138" customWidth="1"/>
    <col min="16238" max="16245" width="36.85546875" style="138" customWidth="1"/>
    <col min="16246" max="16246" width="36.5703125" style="138" customWidth="1"/>
    <col min="16247" max="16384" width="36.85546875" style="138"/>
  </cols>
  <sheetData>
    <row r="1" spans="1:245" s="82" customFormat="1" ht="12.75" customHeight="1" x14ac:dyDescent="0.25">
      <c r="A1" s="78" t="s">
        <v>115</v>
      </c>
      <c r="B1" s="79"/>
      <c r="C1" s="80"/>
      <c r="D1" s="80"/>
      <c r="E1" s="80"/>
      <c r="F1" s="80"/>
      <c r="G1" s="80"/>
      <c r="H1" s="80"/>
      <c r="I1" s="80"/>
      <c r="J1" s="80"/>
      <c r="K1" s="81"/>
      <c r="L1" s="81"/>
      <c r="M1" s="81"/>
      <c r="N1" s="81"/>
      <c r="O1" s="81"/>
      <c r="P1" s="81"/>
      <c r="Q1" s="81"/>
      <c r="R1" s="81"/>
      <c r="S1" s="81"/>
      <c r="T1" s="81"/>
      <c r="U1" s="81"/>
      <c r="V1" s="81"/>
      <c r="W1" s="81"/>
      <c r="X1" s="81"/>
      <c r="Y1" s="81"/>
      <c r="Z1" s="81"/>
      <c r="AA1" s="81"/>
      <c r="AB1" s="81"/>
      <c r="AC1" s="81"/>
      <c r="AD1" s="81"/>
      <c r="AE1" s="81"/>
      <c r="AF1" s="81"/>
      <c r="AG1" s="81"/>
      <c r="AH1" s="81"/>
      <c r="AI1" s="81"/>
    </row>
    <row r="2" spans="1:245" s="86" customFormat="1" ht="12.75" customHeight="1" x14ac:dyDescent="0.25">
      <c r="A2" s="83" t="s">
        <v>116</v>
      </c>
      <c r="B2" s="84">
        <v>1</v>
      </c>
      <c r="C2" s="84">
        <v>2</v>
      </c>
      <c r="D2" s="84">
        <v>3</v>
      </c>
      <c r="E2" s="84">
        <v>4</v>
      </c>
      <c r="F2" s="84">
        <v>5</v>
      </c>
      <c r="G2" s="84">
        <v>6</v>
      </c>
      <c r="H2" s="84">
        <v>7</v>
      </c>
      <c r="I2" s="84">
        <v>8</v>
      </c>
      <c r="J2" s="84">
        <v>9</v>
      </c>
      <c r="K2" s="84"/>
      <c r="L2" s="84"/>
      <c r="M2" s="84"/>
      <c r="N2" s="84"/>
      <c r="O2" s="84"/>
      <c r="P2" s="84"/>
      <c r="Q2" s="84"/>
      <c r="R2" s="84"/>
      <c r="S2" s="84"/>
      <c r="T2" s="84"/>
      <c r="U2" s="84"/>
      <c r="V2" s="84"/>
      <c r="W2" s="84"/>
      <c r="X2" s="84"/>
      <c r="Y2" s="84"/>
      <c r="Z2" s="84"/>
      <c r="AA2" s="84"/>
      <c r="AB2" s="84"/>
      <c r="AC2" s="84"/>
      <c r="AD2" s="84"/>
      <c r="AE2" s="84"/>
      <c r="AF2" s="84"/>
      <c r="AG2" s="84"/>
      <c r="AH2" s="84"/>
      <c r="AI2" s="84"/>
      <c r="AJ2" s="85"/>
      <c r="AK2" s="85" t="str">
        <f t="shared" ref="AK2:CV2" si="0">IF(AK3="","",AJ2+1)</f>
        <v/>
      </c>
      <c r="AL2" s="85" t="str">
        <f t="shared" si="0"/>
        <v/>
      </c>
      <c r="AM2" s="85" t="str">
        <f t="shared" si="0"/>
        <v/>
      </c>
      <c r="AN2" s="85" t="str">
        <f t="shared" si="0"/>
        <v/>
      </c>
      <c r="AO2" s="85" t="str">
        <f t="shared" si="0"/>
        <v/>
      </c>
      <c r="AP2" s="85" t="str">
        <f t="shared" si="0"/>
        <v/>
      </c>
      <c r="AQ2" s="85" t="str">
        <f t="shared" si="0"/>
        <v/>
      </c>
      <c r="AR2" s="85" t="str">
        <f t="shared" si="0"/>
        <v/>
      </c>
      <c r="AS2" s="85" t="str">
        <f t="shared" si="0"/>
        <v/>
      </c>
      <c r="AT2" s="85" t="str">
        <f t="shared" si="0"/>
        <v/>
      </c>
      <c r="AU2" s="85" t="str">
        <f t="shared" si="0"/>
        <v/>
      </c>
      <c r="AV2" s="85" t="str">
        <f t="shared" si="0"/>
        <v/>
      </c>
      <c r="AW2" s="85" t="str">
        <f t="shared" si="0"/>
        <v/>
      </c>
      <c r="AX2" s="85" t="str">
        <f t="shared" si="0"/>
        <v/>
      </c>
      <c r="AY2" s="85" t="str">
        <f t="shared" si="0"/>
        <v/>
      </c>
      <c r="AZ2" s="85" t="str">
        <f t="shared" si="0"/>
        <v/>
      </c>
      <c r="BA2" s="85" t="str">
        <f t="shared" si="0"/>
        <v/>
      </c>
      <c r="BB2" s="85" t="str">
        <f t="shared" si="0"/>
        <v/>
      </c>
      <c r="BC2" s="85" t="str">
        <f t="shared" si="0"/>
        <v/>
      </c>
      <c r="BD2" s="85" t="str">
        <f t="shared" si="0"/>
        <v/>
      </c>
      <c r="BE2" s="85" t="str">
        <f t="shared" si="0"/>
        <v/>
      </c>
      <c r="BF2" s="85" t="str">
        <f t="shared" si="0"/>
        <v/>
      </c>
      <c r="BG2" s="85" t="str">
        <f t="shared" si="0"/>
        <v/>
      </c>
      <c r="BH2" s="85" t="str">
        <f t="shared" si="0"/>
        <v/>
      </c>
      <c r="BI2" s="85" t="str">
        <f t="shared" si="0"/>
        <v/>
      </c>
      <c r="BJ2" s="85" t="str">
        <f t="shared" si="0"/>
        <v/>
      </c>
      <c r="BK2" s="85" t="str">
        <f t="shared" si="0"/>
        <v/>
      </c>
      <c r="BL2" s="85" t="str">
        <f t="shared" si="0"/>
        <v/>
      </c>
      <c r="BM2" s="85" t="str">
        <f t="shared" si="0"/>
        <v/>
      </c>
      <c r="BN2" s="85" t="str">
        <f t="shared" si="0"/>
        <v/>
      </c>
      <c r="BO2" s="85" t="str">
        <f t="shared" si="0"/>
        <v/>
      </c>
      <c r="BP2" s="85" t="str">
        <f t="shared" si="0"/>
        <v/>
      </c>
      <c r="BQ2" s="85" t="str">
        <f t="shared" si="0"/>
        <v/>
      </c>
      <c r="BR2" s="85" t="str">
        <f t="shared" si="0"/>
        <v/>
      </c>
      <c r="BS2" s="85" t="str">
        <f t="shared" si="0"/>
        <v/>
      </c>
      <c r="BT2" s="85" t="str">
        <f t="shared" si="0"/>
        <v/>
      </c>
      <c r="BU2" s="85" t="str">
        <f t="shared" si="0"/>
        <v/>
      </c>
      <c r="BV2" s="85" t="str">
        <f t="shared" si="0"/>
        <v/>
      </c>
      <c r="BW2" s="85" t="str">
        <f t="shared" si="0"/>
        <v/>
      </c>
      <c r="BX2" s="85" t="str">
        <f t="shared" si="0"/>
        <v/>
      </c>
      <c r="BY2" s="85" t="str">
        <f t="shared" si="0"/>
        <v/>
      </c>
      <c r="BZ2" s="85" t="str">
        <f t="shared" si="0"/>
        <v/>
      </c>
      <c r="CA2" s="85" t="str">
        <f t="shared" si="0"/>
        <v/>
      </c>
      <c r="CB2" s="85" t="str">
        <f t="shared" si="0"/>
        <v/>
      </c>
      <c r="CC2" s="85" t="str">
        <f t="shared" si="0"/>
        <v/>
      </c>
      <c r="CD2" s="85" t="str">
        <f t="shared" si="0"/>
        <v/>
      </c>
      <c r="CE2" s="85" t="str">
        <f t="shared" si="0"/>
        <v/>
      </c>
      <c r="CF2" s="85" t="str">
        <f t="shared" si="0"/>
        <v/>
      </c>
      <c r="CG2" s="85" t="str">
        <f t="shared" si="0"/>
        <v/>
      </c>
      <c r="CH2" s="85" t="str">
        <f t="shared" si="0"/>
        <v/>
      </c>
      <c r="CI2" s="85" t="str">
        <f t="shared" si="0"/>
        <v/>
      </c>
      <c r="CJ2" s="85" t="str">
        <f t="shared" si="0"/>
        <v/>
      </c>
      <c r="CK2" s="85" t="str">
        <f t="shared" si="0"/>
        <v/>
      </c>
      <c r="CL2" s="85" t="str">
        <f t="shared" si="0"/>
        <v/>
      </c>
      <c r="CM2" s="85" t="str">
        <f t="shared" si="0"/>
        <v/>
      </c>
      <c r="CN2" s="85" t="str">
        <f t="shared" si="0"/>
        <v/>
      </c>
      <c r="CO2" s="85" t="str">
        <f t="shared" si="0"/>
        <v/>
      </c>
      <c r="CP2" s="85" t="str">
        <f t="shared" si="0"/>
        <v/>
      </c>
      <c r="CQ2" s="85" t="str">
        <f t="shared" si="0"/>
        <v/>
      </c>
      <c r="CR2" s="85" t="str">
        <f t="shared" si="0"/>
        <v/>
      </c>
      <c r="CS2" s="85" t="str">
        <f t="shared" si="0"/>
        <v/>
      </c>
      <c r="CT2" s="85" t="str">
        <f t="shared" si="0"/>
        <v/>
      </c>
      <c r="CU2" s="85" t="str">
        <f t="shared" si="0"/>
        <v/>
      </c>
      <c r="CV2" s="85" t="str">
        <f t="shared" si="0"/>
        <v/>
      </c>
      <c r="CW2" s="85" t="str">
        <f t="shared" ref="CW2:FH2" si="1">IF(CW3="","",CV2+1)</f>
        <v/>
      </c>
      <c r="CX2" s="85" t="str">
        <f t="shared" si="1"/>
        <v/>
      </c>
      <c r="CY2" s="85" t="str">
        <f t="shared" si="1"/>
        <v/>
      </c>
      <c r="CZ2" s="85" t="str">
        <f t="shared" si="1"/>
        <v/>
      </c>
      <c r="DA2" s="85" t="str">
        <f t="shared" si="1"/>
        <v/>
      </c>
      <c r="DB2" s="85" t="str">
        <f t="shared" si="1"/>
        <v/>
      </c>
      <c r="DC2" s="85" t="str">
        <f t="shared" si="1"/>
        <v/>
      </c>
      <c r="DD2" s="85" t="str">
        <f t="shared" si="1"/>
        <v/>
      </c>
      <c r="DE2" s="85" t="str">
        <f t="shared" si="1"/>
        <v/>
      </c>
      <c r="DF2" s="85" t="str">
        <f t="shared" si="1"/>
        <v/>
      </c>
      <c r="DG2" s="85" t="str">
        <f t="shared" si="1"/>
        <v/>
      </c>
      <c r="DH2" s="85" t="str">
        <f t="shared" si="1"/>
        <v/>
      </c>
      <c r="DI2" s="85" t="str">
        <f t="shared" si="1"/>
        <v/>
      </c>
      <c r="DJ2" s="85" t="str">
        <f t="shared" si="1"/>
        <v/>
      </c>
      <c r="DK2" s="85" t="str">
        <f t="shared" si="1"/>
        <v/>
      </c>
      <c r="DL2" s="85" t="str">
        <f t="shared" si="1"/>
        <v/>
      </c>
      <c r="DM2" s="85" t="str">
        <f t="shared" si="1"/>
        <v/>
      </c>
      <c r="DN2" s="85" t="str">
        <f t="shared" si="1"/>
        <v/>
      </c>
      <c r="DO2" s="85" t="str">
        <f t="shared" si="1"/>
        <v/>
      </c>
      <c r="DP2" s="85" t="str">
        <f t="shared" si="1"/>
        <v/>
      </c>
      <c r="DQ2" s="85" t="str">
        <f t="shared" si="1"/>
        <v/>
      </c>
      <c r="DR2" s="85" t="str">
        <f t="shared" si="1"/>
        <v/>
      </c>
      <c r="DS2" s="85" t="str">
        <f t="shared" si="1"/>
        <v/>
      </c>
      <c r="DT2" s="85" t="str">
        <f t="shared" si="1"/>
        <v/>
      </c>
      <c r="DU2" s="85" t="str">
        <f t="shared" si="1"/>
        <v/>
      </c>
      <c r="DV2" s="85" t="str">
        <f t="shared" si="1"/>
        <v/>
      </c>
      <c r="DW2" s="85" t="str">
        <f t="shared" si="1"/>
        <v/>
      </c>
      <c r="DX2" s="85" t="str">
        <f t="shared" si="1"/>
        <v/>
      </c>
      <c r="DY2" s="85" t="str">
        <f t="shared" si="1"/>
        <v/>
      </c>
      <c r="DZ2" s="85" t="str">
        <f t="shared" si="1"/>
        <v/>
      </c>
      <c r="EA2" s="85" t="str">
        <f t="shared" si="1"/>
        <v/>
      </c>
      <c r="EB2" s="85" t="str">
        <f t="shared" si="1"/>
        <v/>
      </c>
      <c r="EC2" s="85" t="str">
        <f t="shared" si="1"/>
        <v/>
      </c>
      <c r="ED2" s="85" t="str">
        <f t="shared" si="1"/>
        <v/>
      </c>
      <c r="EE2" s="85" t="str">
        <f t="shared" si="1"/>
        <v/>
      </c>
      <c r="EF2" s="85" t="str">
        <f t="shared" si="1"/>
        <v/>
      </c>
      <c r="EG2" s="85" t="str">
        <f t="shared" si="1"/>
        <v/>
      </c>
      <c r="EH2" s="85" t="str">
        <f t="shared" si="1"/>
        <v/>
      </c>
      <c r="EI2" s="85" t="str">
        <f t="shared" si="1"/>
        <v/>
      </c>
      <c r="EJ2" s="85" t="str">
        <f t="shared" si="1"/>
        <v/>
      </c>
      <c r="EK2" s="85" t="str">
        <f t="shared" si="1"/>
        <v/>
      </c>
      <c r="EL2" s="85" t="str">
        <f t="shared" si="1"/>
        <v/>
      </c>
      <c r="EM2" s="85" t="str">
        <f t="shared" si="1"/>
        <v/>
      </c>
      <c r="EN2" s="85" t="str">
        <f t="shared" si="1"/>
        <v/>
      </c>
      <c r="EO2" s="85" t="str">
        <f t="shared" si="1"/>
        <v/>
      </c>
      <c r="EP2" s="85" t="str">
        <f t="shared" si="1"/>
        <v/>
      </c>
      <c r="EQ2" s="85" t="str">
        <f t="shared" si="1"/>
        <v/>
      </c>
      <c r="ER2" s="85" t="str">
        <f t="shared" si="1"/>
        <v/>
      </c>
      <c r="ES2" s="85" t="str">
        <f t="shared" si="1"/>
        <v/>
      </c>
      <c r="ET2" s="85" t="str">
        <f t="shared" si="1"/>
        <v/>
      </c>
      <c r="EU2" s="85" t="str">
        <f t="shared" si="1"/>
        <v/>
      </c>
      <c r="EV2" s="85" t="str">
        <f t="shared" si="1"/>
        <v/>
      </c>
      <c r="EW2" s="85" t="str">
        <f t="shared" si="1"/>
        <v/>
      </c>
      <c r="EX2" s="85" t="str">
        <f t="shared" si="1"/>
        <v/>
      </c>
      <c r="EY2" s="85" t="str">
        <f t="shared" si="1"/>
        <v/>
      </c>
      <c r="EZ2" s="85" t="str">
        <f t="shared" si="1"/>
        <v/>
      </c>
      <c r="FA2" s="85" t="str">
        <f t="shared" si="1"/>
        <v/>
      </c>
      <c r="FB2" s="85" t="str">
        <f t="shared" si="1"/>
        <v/>
      </c>
      <c r="FC2" s="85" t="str">
        <f t="shared" si="1"/>
        <v/>
      </c>
      <c r="FD2" s="85" t="str">
        <f t="shared" si="1"/>
        <v/>
      </c>
      <c r="FE2" s="85" t="str">
        <f t="shared" si="1"/>
        <v/>
      </c>
      <c r="FF2" s="85" t="str">
        <f t="shared" si="1"/>
        <v/>
      </c>
      <c r="FG2" s="85" t="str">
        <f t="shared" si="1"/>
        <v/>
      </c>
      <c r="FH2" s="85" t="str">
        <f t="shared" si="1"/>
        <v/>
      </c>
      <c r="FI2" s="85" t="str">
        <f t="shared" ref="FI2:HT2" si="2">IF(FI3="","",FH2+1)</f>
        <v/>
      </c>
      <c r="FJ2" s="85" t="str">
        <f t="shared" si="2"/>
        <v/>
      </c>
      <c r="FK2" s="85" t="str">
        <f t="shared" si="2"/>
        <v/>
      </c>
      <c r="FL2" s="85" t="str">
        <f t="shared" si="2"/>
        <v/>
      </c>
      <c r="FM2" s="85" t="str">
        <f t="shared" si="2"/>
        <v/>
      </c>
      <c r="FN2" s="85" t="str">
        <f t="shared" si="2"/>
        <v/>
      </c>
      <c r="FO2" s="85" t="str">
        <f t="shared" si="2"/>
        <v/>
      </c>
      <c r="FP2" s="85" t="str">
        <f t="shared" si="2"/>
        <v/>
      </c>
      <c r="FQ2" s="85" t="str">
        <f t="shared" si="2"/>
        <v/>
      </c>
      <c r="FR2" s="85" t="str">
        <f t="shared" si="2"/>
        <v/>
      </c>
      <c r="FS2" s="85" t="str">
        <f t="shared" si="2"/>
        <v/>
      </c>
      <c r="FT2" s="85" t="str">
        <f t="shared" si="2"/>
        <v/>
      </c>
      <c r="FU2" s="85" t="str">
        <f t="shared" si="2"/>
        <v/>
      </c>
      <c r="FV2" s="85" t="str">
        <f t="shared" si="2"/>
        <v/>
      </c>
      <c r="FW2" s="85" t="str">
        <f t="shared" si="2"/>
        <v/>
      </c>
      <c r="FX2" s="85" t="str">
        <f t="shared" si="2"/>
        <v/>
      </c>
      <c r="FY2" s="85" t="str">
        <f t="shared" si="2"/>
        <v/>
      </c>
      <c r="FZ2" s="85" t="str">
        <f t="shared" si="2"/>
        <v/>
      </c>
      <c r="GA2" s="85" t="str">
        <f t="shared" si="2"/>
        <v/>
      </c>
      <c r="GB2" s="85" t="str">
        <f t="shared" si="2"/>
        <v/>
      </c>
      <c r="GC2" s="85" t="str">
        <f t="shared" si="2"/>
        <v/>
      </c>
      <c r="GD2" s="85" t="str">
        <f t="shared" si="2"/>
        <v/>
      </c>
      <c r="GE2" s="85" t="str">
        <f t="shared" si="2"/>
        <v/>
      </c>
      <c r="GF2" s="85" t="str">
        <f t="shared" si="2"/>
        <v/>
      </c>
      <c r="GG2" s="85" t="str">
        <f t="shared" si="2"/>
        <v/>
      </c>
      <c r="GH2" s="85" t="str">
        <f t="shared" si="2"/>
        <v/>
      </c>
      <c r="GI2" s="85" t="str">
        <f t="shared" si="2"/>
        <v/>
      </c>
      <c r="GJ2" s="85" t="str">
        <f t="shared" si="2"/>
        <v/>
      </c>
      <c r="GK2" s="85" t="str">
        <f t="shared" si="2"/>
        <v/>
      </c>
      <c r="GL2" s="85" t="str">
        <f t="shared" si="2"/>
        <v/>
      </c>
      <c r="GM2" s="85" t="str">
        <f t="shared" si="2"/>
        <v/>
      </c>
      <c r="GN2" s="85" t="str">
        <f t="shared" si="2"/>
        <v/>
      </c>
      <c r="GO2" s="85" t="str">
        <f t="shared" si="2"/>
        <v/>
      </c>
      <c r="GP2" s="85" t="str">
        <f t="shared" si="2"/>
        <v/>
      </c>
      <c r="GQ2" s="85" t="str">
        <f t="shared" si="2"/>
        <v/>
      </c>
      <c r="GR2" s="85" t="str">
        <f t="shared" si="2"/>
        <v/>
      </c>
      <c r="GS2" s="85" t="str">
        <f t="shared" si="2"/>
        <v/>
      </c>
      <c r="GT2" s="85" t="str">
        <f t="shared" si="2"/>
        <v/>
      </c>
      <c r="GU2" s="85" t="str">
        <f t="shared" si="2"/>
        <v/>
      </c>
      <c r="GV2" s="85" t="str">
        <f t="shared" si="2"/>
        <v/>
      </c>
      <c r="GW2" s="85" t="str">
        <f t="shared" si="2"/>
        <v/>
      </c>
      <c r="GX2" s="85" t="str">
        <f t="shared" si="2"/>
        <v/>
      </c>
      <c r="GY2" s="85" t="str">
        <f t="shared" si="2"/>
        <v/>
      </c>
      <c r="GZ2" s="85" t="str">
        <f t="shared" si="2"/>
        <v/>
      </c>
      <c r="HA2" s="85" t="str">
        <f t="shared" si="2"/>
        <v/>
      </c>
      <c r="HB2" s="85" t="str">
        <f t="shared" si="2"/>
        <v/>
      </c>
      <c r="HC2" s="85" t="str">
        <f t="shared" si="2"/>
        <v/>
      </c>
      <c r="HD2" s="85" t="str">
        <f t="shared" si="2"/>
        <v/>
      </c>
      <c r="HE2" s="85" t="str">
        <f t="shared" si="2"/>
        <v/>
      </c>
      <c r="HF2" s="85" t="str">
        <f t="shared" si="2"/>
        <v/>
      </c>
      <c r="HG2" s="85" t="str">
        <f t="shared" si="2"/>
        <v/>
      </c>
      <c r="HH2" s="85" t="str">
        <f t="shared" si="2"/>
        <v/>
      </c>
      <c r="HI2" s="85" t="str">
        <f t="shared" si="2"/>
        <v/>
      </c>
      <c r="HJ2" s="85" t="str">
        <f t="shared" si="2"/>
        <v/>
      </c>
      <c r="HK2" s="85" t="str">
        <f t="shared" si="2"/>
        <v/>
      </c>
      <c r="HL2" s="85" t="str">
        <f t="shared" si="2"/>
        <v/>
      </c>
      <c r="HM2" s="85" t="str">
        <f t="shared" si="2"/>
        <v/>
      </c>
      <c r="HN2" s="85" t="str">
        <f t="shared" si="2"/>
        <v/>
      </c>
      <c r="HO2" s="85" t="str">
        <f t="shared" si="2"/>
        <v/>
      </c>
      <c r="HP2" s="85" t="str">
        <f t="shared" si="2"/>
        <v/>
      </c>
      <c r="HQ2" s="85" t="str">
        <f t="shared" si="2"/>
        <v/>
      </c>
      <c r="HR2" s="85" t="str">
        <f t="shared" si="2"/>
        <v/>
      </c>
      <c r="HS2" s="85" t="str">
        <f t="shared" si="2"/>
        <v/>
      </c>
      <c r="HT2" s="85" t="str">
        <f t="shared" si="2"/>
        <v/>
      </c>
      <c r="HU2" s="85" t="str">
        <f t="shared" ref="HU2:IK2" si="3">IF(HU3="","",HT2+1)</f>
        <v/>
      </c>
      <c r="HV2" s="85" t="str">
        <f t="shared" si="3"/>
        <v/>
      </c>
      <c r="HW2" s="85" t="str">
        <f t="shared" si="3"/>
        <v/>
      </c>
      <c r="HX2" s="85" t="str">
        <f t="shared" si="3"/>
        <v/>
      </c>
      <c r="HY2" s="85" t="str">
        <f t="shared" si="3"/>
        <v/>
      </c>
      <c r="HZ2" s="85" t="str">
        <f t="shared" si="3"/>
        <v/>
      </c>
      <c r="IA2" s="85" t="str">
        <f t="shared" si="3"/>
        <v/>
      </c>
      <c r="IB2" s="85" t="str">
        <f t="shared" si="3"/>
        <v/>
      </c>
      <c r="IC2" s="85" t="str">
        <f t="shared" si="3"/>
        <v/>
      </c>
      <c r="ID2" s="85" t="str">
        <f t="shared" si="3"/>
        <v/>
      </c>
      <c r="IE2" s="85" t="str">
        <f t="shared" si="3"/>
        <v/>
      </c>
      <c r="IF2" s="85" t="str">
        <f t="shared" si="3"/>
        <v/>
      </c>
      <c r="IG2" s="85" t="str">
        <f t="shared" si="3"/>
        <v/>
      </c>
      <c r="IH2" s="85" t="str">
        <f t="shared" si="3"/>
        <v/>
      </c>
      <c r="II2" s="85" t="str">
        <f t="shared" si="3"/>
        <v/>
      </c>
      <c r="IJ2" s="85" t="str">
        <f t="shared" si="3"/>
        <v/>
      </c>
      <c r="IK2" s="85" t="str">
        <f t="shared" si="3"/>
        <v/>
      </c>
    </row>
    <row r="3" spans="1:245" s="91" customFormat="1" x14ac:dyDescent="0.2">
      <c r="A3" s="87" t="s">
        <v>117</v>
      </c>
      <c r="B3" s="88" t="s">
        <v>346</v>
      </c>
      <c r="C3" s="88" t="s">
        <v>347</v>
      </c>
      <c r="D3" s="89"/>
      <c r="E3" s="89"/>
      <c r="F3" s="90"/>
      <c r="G3" s="88"/>
      <c r="H3" s="88"/>
      <c r="I3" s="88"/>
      <c r="J3" s="88"/>
      <c r="K3" s="89"/>
      <c r="L3" s="89"/>
      <c r="M3" s="89"/>
      <c r="N3" s="89"/>
      <c r="O3" s="89"/>
      <c r="P3" s="89"/>
      <c r="Q3" s="89"/>
      <c r="R3" s="89"/>
      <c r="S3" s="89"/>
      <c r="T3" s="89"/>
      <c r="U3" s="89"/>
      <c r="V3" s="89"/>
      <c r="W3" s="89"/>
      <c r="X3" s="89"/>
      <c r="Y3" s="89"/>
      <c r="Z3" s="89"/>
      <c r="AA3" s="89"/>
      <c r="AB3" s="89"/>
      <c r="AC3" s="89"/>
      <c r="AD3" s="89"/>
      <c r="AE3" s="89"/>
      <c r="AF3" s="89"/>
      <c r="AG3" s="89"/>
      <c r="AH3" s="89"/>
      <c r="AI3" s="89"/>
      <c r="GC3" s="92"/>
      <c r="GD3" s="92"/>
      <c r="GE3" s="92"/>
      <c r="GF3" s="92"/>
      <c r="GG3" s="92"/>
      <c r="GH3" s="92"/>
      <c r="GI3" s="92"/>
      <c r="GJ3" s="92"/>
      <c r="GK3" s="92"/>
      <c r="GL3" s="92"/>
      <c r="GM3" s="92"/>
      <c r="GN3" s="92"/>
      <c r="GO3" s="92"/>
      <c r="GP3" s="92"/>
      <c r="GQ3" s="92"/>
      <c r="GR3" s="92"/>
      <c r="GS3" s="92"/>
      <c r="GT3" s="92"/>
      <c r="GU3" s="92"/>
      <c r="GV3" s="92"/>
      <c r="GW3" s="92"/>
      <c r="GX3" s="92"/>
      <c r="GY3" s="92"/>
      <c r="GZ3" s="92"/>
      <c r="HA3" s="92"/>
      <c r="HB3" s="92"/>
    </row>
    <row r="4" spans="1:245" s="91" customFormat="1" x14ac:dyDescent="0.2">
      <c r="A4" s="87" t="s">
        <v>118</v>
      </c>
      <c r="B4" s="88"/>
      <c r="C4" s="93"/>
      <c r="D4" s="88"/>
      <c r="E4" s="88"/>
      <c r="F4" s="90"/>
      <c r="G4" s="88"/>
      <c r="H4" s="88"/>
      <c r="I4" s="88"/>
      <c r="J4" s="88"/>
      <c r="K4" s="89"/>
      <c r="L4" s="88"/>
      <c r="M4" s="88"/>
      <c r="N4" s="88"/>
      <c r="O4" s="89"/>
      <c r="P4" s="89"/>
      <c r="Q4" s="88"/>
      <c r="R4" s="88"/>
      <c r="S4" s="88"/>
      <c r="T4" s="88"/>
      <c r="U4" s="88"/>
      <c r="V4" s="88"/>
      <c r="W4" s="88"/>
      <c r="X4" s="94"/>
      <c r="Y4" s="88"/>
      <c r="Z4" s="89"/>
      <c r="AA4" s="88"/>
      <c r="AB4" s="88"/>
      <c r="AC4" s="89"/>
      <c r="AD4" s="89"/>
      <c r="AE4" s="89"/>
      <c r="AF4" s="89"/>
      <c r="AG4" s="89"/>
      <c r="AH4" s="89"/>
      <c r="AI4" s="89"/>
      <c r="AQ4" s="95"/>
      <c r="AR4" s="95"/>
      <c r="AS4" s="95"/>
      <c r="AT4" s="95"/>
      <c r="AU4" s="95"/>
      <c r="AV4" s="95"/>
      <c r="AW4" s="95"/>
      <c r="GA4" s="92"/>
      <c r="GC4" s="92"/>
      <c r="GD4" s="92"/>
      <c r="GE4" s="92"/>
      <c r="GF4" s="92"/>
      <c r="GG4" s="92"/>
      <c r="GH4" s="92"/>
      <c r="GI4" s="92"/>
      <c r="GJ4" s="92"/>
      <c r="GK4" s="92"/>
      <c r="GL4" s="92"/>
      <c r="GM4" s="92"/>
      <c r="GN4" s="92"/>
      <c r="GO4" s="92"/>
      <c r="GP4" s="92"/>
      <c r="GQ4" s="92"/>
      <c r="GR4" s="92"/>
      <c r="GS4" s="92"/>
      <c r="GT4" s="92"/>
      <c r="GU4" s="92"/>
      <c r="GV4" s="92"/>
      <c r="GW4" s="92"/>
      <c r="GX4" s="92"/>
      <c r="GY4" s="92"/>
      <c r="GZ4" s="92"/>
      <c r="HA4" s="92"/>
      <c r="HB4" s="92"/>
    </row>
    <row r="5" spans="1:245" s="100" customFormat="1" x14ac:dyDescent="0.2">
      <c r="A5" s="96" t="s">
        <v>119</v>
      </c>
      <c r="B5" s="97" t="s">
        <v>339</v>
      </c>
      <c r="C5" s="97" t="s">
        <v>339</v>
      </c>
      <c r="D5" s="97"/>
      <c r="E5" s="98"/>
      <c r="F5" s="99"/>
      <c r="G5" s="97"/>
      <c r="H5" s="97"/>
      <c r="I5" s="97"/>
      <c r="J5" s="97"/>
      <c r="K5" s="97"/>
      <c r="L5" s="98"/>
      <c r="M5" s="97"/>
      <c r="N5" s="98"/>
      <c r="O5" s="98"/>
      <c r="P5" s="98"/>
      <c r="Q5" s="97"/>
      <c r="R5" s="98"/>
      <c r="S5" s="97"/>
      <c r="T5" s="98"/>
      <c r="U5" s="97"/>
      <c r="V5" s="98"/>
      <c r="W5" s="97"/>
      <c r="X5" s="98"/>
      <c r="Y5" s="97"/>
      <c r="Z5" s="97"/>
      <c r="AA5" s="98"/>
      <c r="AB5" s="98"/>
      <c r="AC5" s="98"/>
      <c r="AD5" s="98"/>
      <c r="AE5" s="98"/>
      <c r="AF5" s="98"/>
      <c r="AG5" s="98"/>
      <c r="AH5" s="98"/>
      <c r="AI5" s="98"/>
      <c r="DO5" s="101"/>
      <c r="GC5" s="102"/>
      <c r="GD5" s="102"/>
      <c r="GE5" s="102"/>
      <c r="GF5" s="102"/>
      <c r="GG5" s="102"/>
      <c r="GH5" s="102"/>
      <c r="GI5" s="102"/>
      <c r="GJ5" s="102"/>
      <c r="GK5" s="102"/>
      <c r="GL5" s="102"/>
      <c r="GM5" s="102"/>
      <c r="GN5" s="102"/>
      <c r="GO5" s="102"/>
      <c r="GP5" s="102"/>
      <c r="GQ5" s="102"/>
      <c r="GR5" s="102"/>
      <c r="GS5" s="102"/>
      <c r="GT5" s="102"/>
      <c r="GU5" s="102"/>
      <c r="GV5" s="102"/>
      <c r="GW5" s="103"/>
      <c r="GX5" s="102"/>
      <c r="GY5" s="102"/>
      <c r="GZ5" s="102"/>
      <c r="HA5" s="102"/>
      <c r="HB5" s="102"/>
    </row>
    <row r="6" spans="1:245" s="100" customFormat="1" x14ac:dyDescent="0.2">
      <c r="A6" s="96" t="s">
        <v>120</v>
      </c>
      <c r="B6" s="97"/>
      <c r="C6" s="97"/>
      <c r="D6" s="98"/>
      <c r="E6" s="98"/>
      <c r="F6" s="99"/>
      <c r="G6" s="97"/>
      <c r="H6" s="97"/>
      <c r="I6" s="97"/>
      <c r="J6" s="97"/>
      <c r="K6" s="98"/>
      <c r="L6" s="98"/>
      <c r="M6" s="98"/>
      <c r="N6" s="98"/>
      <c r="O6" s="98"/>
      <c r="P6" s="98"/>
      <c r="Q6" s="98"/>
      <c r="R6" s="98"/>
      <c r="S6" s="98"/>
      <c r="T6" s="98"/>
      <c r="U6" s="98"/>
      <c r="V6" s="98"/>
      <c r="W6" s="98"/>
      <c r="X6" s="98"/>
      <c r="Y6" s="98"/>
      <c r="Z6" s="98"/>
      <c r="AA6" s="98"/>
      <c r="AB6" s="98"/>
      <c r="AC6" s="98"/>
      <c r="AD6" s="98"/>
      <c r="AE6" s="98"/>
      <c r="AF6" s="98"/>
      <c r="AG6" s="98"/>
      <c r="AH6" s="98"/>
      <c r="AI6" s="98"/>
      <c r="GC6" s="102"/>
      <c r="GD6" s="102"/>
      <c r="GE6" s="102"/>
      <c r="GF6" s="102"/>
      <c r="GG6" s="102"/>
      <c r="GH6" s="102"/>
      <c r="GI6" s="102"/>
      <c r="GJ6" s="102"/>
      <c r="GK6" s="102"/>
      <c r="GL6" s="102"/>
      <c r="GM6" s="102"/>
      <c r="GN6" s="102"/>
      <c r="GO6" s="102"/>
      <c r="GP6" s="102"/>
      <c r="GQ6" s="102"/>
      <c r="GR6" s="102"/>
      <c r="GS6" s="102"/>
      <c r="GT6" s="102"/>
      <c r="GU6" s="102"/>
      <c r="GV6" s="102"/>
      <c r="GW6" s="102"/>
      <c r="GX6" s="102"/>
      <c r="GY6" s="102"/>
      <c r="GZ6" s="102"/>
      <c r="HA6" s="102"/>
      <c r="HB6" s="102"/>
    </row>
    <row r="7" spans="1:245" s="107" customFormat="1" x14ac:dyDescent="0.2">
      <c r="A7" s="87" t="s">
        <v>121</v>
      </c>
      <c r="B7" s="104" t="s">
        <v>340</v>
      </c>
      <c r="C7" s="104" t="s">
        <v>343</v>
      </c>
      <c r="D7" s="104"/>
      <c r="E7" s="105"/>
      <c r="F7" s="106"/>
      <c r="G7" s="104"/>
      <c r="H7" s="104"/>
      <c r="I7" s="104"/>
      <c r="J7" s="104"/>
      <c r="K7" s="105"/>
      <c r="L7" s="105"/>
      <c r="M7" s="104"/>
      <c r="N7" s="105"/>
      <c r="O7" s="105"/>
      <c r="P7" s="105"/>
      <c r="Q7" s="104"/>
      <c r="R7" s="105"/>
      <c r="S7" s="104"/>
      <c r="T7" s="105"/>
      <c r="U7" s="105"/>
      <c r="V7" s="105"/>
      <c r="W7" s="105"/>
      <c r="X7" s="105"/>
      <c r="Y7" s="105"/>
      <c r="Z7" s="105"/>
      <c r="AA7" s="105"/>
      <c r="AB7" s="105"/>
      <c r="AC7" s="105"/>
      <c r="AD7" s="105"/>
      <c r="AE7" s="105"/>
      <c r="AF7" s="105"/>
      <c r="AG7" s="105"/>
      <c r="AH7" s="105"/>
      <c r="AI7" s="105"/>
      <c r="GC7" s="108"/>
      <c r="GD7" s="108"/>
      <c r="GE7" s="108"/>
      <c r="GF7" s="108"/>
      <c r="GG7" s="108"/>
      <c r="GH7" s="108"/>
      <c r="GI7" s="108"/>
      <c r="GJ7" s="108"/>
      <c r="GK7" s="108"/>
      <c r="GL7" s="108"/>
      <c r="GM7" s="108"/>
      <c r="GN7" s="108"/>
      <c r="GO7" s="108"/>
      <c r="GP7" s="108"/>
      <c r="GQ7" s="108"/>
      <c r="GR7" s="108"/>
      <c r="GS7" s="108"/>
      <c r="GT7" s="108"/>
      <c r="GU7" s="108"/>
      <c r="GV7" s="108"/>
      <c r="GW7" s="108"/>
      <c r="GX7" s="108"/>
      <c r="GY7" s="108"/>
      <c r="GZ7" s="108"/>
      <c r="HA7" s="108"/>
      <c r="HB7" s="108"/>
    </row>
    <row r="8" spans="1:245" s="107" customFormat="1" x14ac:dyDescent="0.2">
      <c r="A8" s="87" t="s">
        <v>122</v>
      </c>
      <c r="B8" s="104"/>
      <c r="C8" s="104"/>
      <c r="D8" s="105"/>
      <c r="E8" s="105"/>
      <c r="F8" s="106"/>
      <c r="G8" s="104"/>
      <c r="H8" s="104"/>
      <c r="I8" s="104"/>
      <c r="J8" s="104"/>
      <c r="K8" s="105"/>
      <c r="L8" s="105"/>
      <c r="M8" s="105"/>
      <c r="N8" s="104"/>
      <c r="O8" s="105"/>
      <c r="P8" s="105"/>
      <c r="Q8" s="105"/>
      <c r="R8" s="105"/>
      <c r="S8" s="104"/>
      <c r="T8" s="105"/>
      <c r="U8" s="105"/>
      <c r="V8" s="105"/>
      <c r="W8" s="105"/>
      <c r="X8" s="105"/>
      <c r="Y8" s="105"/>
      <c r="Z8" s="105"/>
      <c r="AA8" s="105"/>
      <c r="AB8" s="105"/>
      <c r="AC8" s="105"/>
      <c r="AD8" s="105"/>
      <c r="AE8" s="105"/>
      <c r="AF8" s="105"/>
      <c r="AG8" s="105"/>
      <c r="AH8" s="105"/>
      <c r="AI8" s="105"/>
      <c r="GC8" s="108"/>
      <c r="GD8" s="108"/>
      <c r="GE8" s="108"/>
      <c r="GF8" s="108"/>
      <c r="GG8" s="108"/>
      <c r="GH8" s="108"/>
      <c r="GI8" s="108"/>
      <c r="GJ8" s="108"/>
      <c r="GK8" s="108"/>
      <c r="GL8" s="108"/>
      <c r="GM8" s="108"/>
      <c r="GN8" s="108"/>
      <c r="GO8" s="108"/>
      <c r="GP8" s="108"/>
      <c r="GQ8" s="108"/>
      <c r="GR8" s="108"/>
      <c r="GS8" s="108"/>
      <c r="GT8" s="108"/>
      <c r="GU8" s="108"/>
      <c r="GV8" s="108"/>
      <c r="GW8" s="108"/>
      <c r="GX8" s="108"/>
      <c r="GY8" s="108"/>
      <c r="GZ8" s="108"/>
      <c r="HA8" s="108"/>
      <c r="HB8" s="108"/>
    </row>
    <row r="9" spans="1:245" s="100" customFormat="1" x14ac:dyDescent="0.2">
      <c r="A9" s="96" t="s">
        <v>123</v>
      </c>
      <c r="B9" s="97"/>
      <c r="C9" s="109"/>
      <c r="D9" s="109"/>
      <c r="E9" s="98"/>
      <c r="F9" s="99"/>
      <c r="G9" s="97"/>
      <c r="H9" s="97"/>
      <c r="I9" s="97"/>
      <c r="J9" s="97"/>
      <c r="K9" s="98"/>
      <c r="L9" s="97"/>
      <c r="M9" s="97"/>
      <c r="N9" s="98"/>
      <c r="O9" s="98"/>
      <c r="P9" s="98"/>
      <c r="Q9" s="109"/>
      <c r="R9" s="98"/>
      <c r="S9" s="97"/>
      <c r="T9" s="97"/>
      <c r="U9" s="97"/>
      <c r="V9" s="98"/>
      <c r="W9" s="98"/>
      <c r="X9" s="98"/>
      <c r="Y9" s="98"/>
      <c r="Z9" s="98"/>
      <c r="AA9" s="98"/>
      <c r="AB9" s="98"/>
      <c r="AC9" s="98"/>
      <c r="AD9" s="98"/>
      <c r="AE9" s="98"/>
      <c r="AF9" s="98"/>
      <c r="AG9" s="98"/>
      <c r="AH9" s="98"/>
      <c r="AI9" s="98"/>
      <c r="AY9" s="101"/>
      <c r="GC9" s="102"/>
      <c r="GD9" s="102"/>
      <c r="GE9" s="102"/>
      <c r="GF9" s="102"/>
      <c r="GG9" s="102"/>
      <c r="GH9" s="102"/>
      <c r="GI9" s="102"/>
      <c r="GJ9" s="102"/>
      <c r="GK9" s="102"/>
      <c r="GL9" s="102"/>
      <c r="GM9" s="102"/>
      <c r="GN9" s="102"/>
      <c r="GO9" s="102"/>
      <c r="GP9" s="102"/>
      <c r="GQ9" s="102"/>
      <c r="GR9" s="102"/>
      <c r="GS9" s="102"/>
      <c r="GT9" s="102"/>
      <c r="GU9" s="102"/>
      <c r="GV9" s="102"/>
      <c r="GW9" s="102"/>
      <c r="GX9" s="102"/>
      <c r="GY9" s="102"/>
      <c r="GZ9" s="102"/>
      <c r="HA9" s="102"/>
      <c r="HB9" s="102"/>
    </row>
    <row r="10" spans="1:245" s="100" customFormat="1" x14ac:dyDescent="0.2">
      <c r="A10" s="96" t="s">
        <v>124</v>
      </c>
      <c r="B10" s="97"/>
      <c r="C10" s="97"/>
      <c r="D10" s="97"/>
      <c r="E10" s="98"/>
      <c r="F10" s="99"/>
      <c r="G10" s="97"/>
      <c r="H10" s="97"/>
      <c r="I10" s="97"/>
      <c r="J10" s="97"/>
      <c r="K10" s="98"/>
      <c r="L10" s="98"/>
      <c r="M10" s="98"/>
      <c r="N10" s="98"/>
      <c r="O10" s="98"/>
      <c r="P10" s="98"/>
      <c r="Q10" s="97"/>
      <c r="R10" s="98"/>
      <c r="S10" s="98"/>
      <c r="T10" s="98"/>
      <c r="U10" s="98"/>
      <c r="V10" s="98"/>
      <c r="W10" s="98"/>
      <c r="X10" s="98"/>
      <c r="Y10" s="98"/>
      <c r="Z10" s="98"/>
      <c r="AA10" s="98"/>
      <c r="AB10" s="98"/>
      <c r="AC10" s="98"/>
      <c r="AD10" s="98"/>
      <c r="AE10" s="98"/>
      <c r="AF10" s="98"/>
      <c r="AG10" s="98"/>
      <c r="AH10" s="98"/>
      <c r="AI10" s="98"/>
      <c r="GC10" s="102"/>
      <c r="GD10" s="102"/>
      <c r="GE10" s="102"/>
      <c r="GF10" s="102"/>
      <c r="GG10" s="102"/>
      <c r="GH10" s="102"/>
      <c r="GI10" s="102"/>
      <c r="GJ10" s="102"/>
      <c r="GK10" s="102"/>
      <c r="GL10" s="102"/>
      <c r="GM10" s="102"/>
      <c r="GN10" s="102"/>
      <c r="GO10" s="102"/>
      <c r="GP10" s="102"/>
      <c r="GQ10" s="102"/>
      <c r="GR10" s="102"/>
      <c r="GS10" s="102"/>
      <c r="GT10" s="102"/>
      <c r="GU10" s="102"/>
      <c r="GV10" s="102"/>
      <c r="GW10" s="102"/>
      <c r="GX10" s="102"/>
      <c r="GY10" s="102"/>
      <c r="GZ10" s="102"/>
      <c r="HA10" s="102"/>
      <c r="HB10" s="102"/>
    </row>
    <row r="11" spans="1:245" s="107" customFormat="1" x14ac:dyDescent="0.2">
      <c r="A11" s="87" t="s">
        <v>125</v>
      </c>
      <c r="B11" s="104"/>
      <c r="C11" s="104"/>
      <c r="D11" s="105"/>
      <c r="E11" s="105"/>
      <c r="F11" s="106"/>
      <c r="G11" s="104"/>
      <c r="H11" s="104"/>
      <c r="I11" s="104"/>
      <c r="J11" s="104"/>
      <c r="K11" s="105"/>
      <c r="L11" s="105"/>
      <c r="M11" s="105"/>
      <c r="N11" s="105"/>
      <c r="O11" s="105"/>
      <c r="P11" s="105"/>
      <c r="Q11" s="105"/>
      <c r="R11" s="105"/>
      <c r="S11" s="104"/>
      <c r="T11" s="105"/>
      <c r="U11" s="105"/>
      <c r="V11" s="105"/>
      <c r="W11" s="105"/>
      <c r="X11" s="104"/>
      <c r="Y11" s="105"/>
      <c r="Z11" s="105"/>
      <c r="AA11" s="105"/>
      <c r="AB11" s="105"/>
      <c r="AC11" s="105"/>
      <c r="AD11" s="105"/>
      <c r="AE11" s="105"/>
      <c r="AF11" s="105"/>
      <c r="AG11" s="105"/>
      <c r="AH11" s="105"/>
      <c r="AI11" s="105"/>
      <c r="GC11" s="108"/>
      <c r="GD11" s="108"/>
      <c r="GE11" s="108"/>
      <c r="GF11" s="108"/>
      <c r="GG11" s="108"/>
      <c r="GH11" s="108"/>
      <c r="GI11" s="108"/>
      <c r="GJ11" s="108"/>
      <c r="GK11" s="108"/>
      <c r="GL11" s="108"/>
      <c r="GM11" s="108"/>
      <c r="GN11" s="108"/>
      <c r="GO11" s="108"/>
      <c r="GP11" s="108"/>
      <c r="GQ11" s="108"/>
      <c r="GR11" s="108"/>
      <c r="GS11" s="108"/>
      <c r="GT11" s="108"/>
      <c r="GU11" s="108"/>
      <c r="GV11" s="108"/>
      <c r="GW11" s="108"/>
      <c r="GX11" s="108"/>
      <c r="GY11" s="108"/>
      <c r="GZ11" s="108"/>
      <c r="HA11" s="108"/>
      <c r="HB11" s="108"/>
    </row>
    <row r="12" spans="1:245" s="107" customFormat="1" ht="25.5" x14ac:dyDescent="0.2">
      <c r="A12" s="87" t="s">
        <v>126</v>
      </c>
      <c r="B12" s="104"/>
      <c r="C12" s="104"/>
      <c r="D12" s="105"/>
      <c r="E12" s="105"/>
      <c r="F12" s="106"/>
      <c r="G12" s="104"/>
      <c r="H12" s="104"/>
      <c r="I12" s="104"/>
      <c r="J12" s="104"/>
      <c r="K12" s="105"/>
      <c r="L12" s="105"/>
      <c r="M12" s="105"/>
      <c r="N12" s="105"/>
      <c r="O12" s="105"/>
      <c r="P12" s="105"/>
      <c r="Q12" s="105"/>
      <c r="R12" s="105"/>
      <c r="S12" s="104"/>
      <c r="T12" s="105"/>
      <c r="U12" s="105"/>
      <c r="V12" s="105"/>
      <c r="W12" s="105"/>
      <c r="X12" s="104"/>
      <c r="Y12" s="105"/>
      <c r="Z12" s="105"/>
      <c r="AA12" s="105"/>
      <c r="AB12" s="105"/>
      <c r="AC12" s="105"/>
      <c r="AD12" s="105"/>
      <c r="AE12" s="105"/>
      <c r="AF12" s="105"/>
      <c r="AG12" s="105"/>
      <c r="AH12" s="105"/>
      <c r="AI12" s="105"/>
      <c r="GC12" s="108"/>
      <c r="GD12" s="108"/>
      <c r="GE12" s="108"/>
      <c r="GF12" s="108"/>
      <c r="GG12" s="108"/>
      <c r="GH12" s="108"/>
      <c r="GI12" s="108"/>
      <c r="GJ12" s="108"/>
      <c r="GK12" s="108"/>
      <c r="GL12" s="108"/>
      <c r="GM12" s="108"/>
      <c r="GN12" s="108"/>
      <c r="GO12" s="108"/>
      <c r="GP12" s="108"/>
      <c r="GQ12" s="108"/>
      <c r="GR12" s="108"/>
      <c r="GS12" s="108"/>
      <c r="GT12" s="108"/>
      <c r="GU12" s="108"/>
      <c r="GV12" s="108"/>
      <c r="GW12" s="108"/>
      <c r="GX12" s="108"/>
      <c r="GY12" s="108"/>
      <c r="GZ12" s="108"/>
      <c r="HA12" s="108"/>
      <c r="HB12" s="108"/>
    </row>
    <row r="13" spans="1:245" s="100" customFormat="1" x14ac:dyDescent="0.2">
      <c r="A13" s="96" t="s">
        <v>127</v>
      </c>
      <c r="B13" s="97"/>
      <c r="C13" s="97"/>
      <c r="D13" s="98"/>
      <c r="E13" s="98"/>
      <c r="F13" s="99"/>
      <c r="G13" s="97"/>
      <c r="H13" s="97"/>
      <c r="I13" s="97"/>
      <c r="J13" s="97"/>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GC13" s="102"/>
      <c r="GD13" s="102"/>
      <c r="GE13" s="102"/>
      <c r="GF13" s="102"/>
      <c r="GG13" s="102"/>
      <c r="GH13" s="102"/>
      <c r="GI13" s="102"/>
      <c r="GJ13" s="102"/>
      <c r="GK13" s="102"/>
      <c r="GL13" s="102"/>
      <c r="GM13" s="102"/>
      <c r="GN13" s="102"/>
      <c r="GO13" s="102"/>
      <c r="GP13" s="102"/>
      <c r="GQ13" s="102"/>
      <c r="GR13" s="102"/>
      <c r="GS13" s="102"/>
      <c r="GT13" s="102"/>
      <c r="GU13" s="102"/>
      <c r="GV13" s="102"/>
      <c r="GW13" s="102"/>
      <c r="GX13" s="102"/>
      <c r="GY13" s="102"/>
      <c r="GZ13" s="102"/>
      <c r="HA13" s="102"/>
      <c r="HB13" s="102"/>
    </row>
    <row r="14" spans="1:245" s="100" customFormat="1" x14ac:dyDescent="0.2">
      <c r="A14" s="96" t="s">
        <v>128</v>
      </c>
      <c r="B14" s="97"/>
      <c r="C14" s="97"/>
      <c r="D14" s="98"/>
      <c r="E14" s="98"/>
      <c r="F14" s="99"/>
      <c r="G14" s="97"/>
      <c r="H14" s="97"/>
      <c r="I14" s="97"/>
      <c r="J14" s="97"/>
      <c r="K14" s="98"/>
      <c r="L14" s="98"/>
      <c r="M14" s="98"/>
      <c r="N14" s="97"/>
      <c r="O14" s="98"/>
      <c r="P14" s="98"/>
      <c r="Q14" s="98"/>
      <c r="R14" s="98"/>
      <c r="S14" s="98"/>
      <c r="T14" s="98"/>
      <c r="U14" s="98"/>
      <c r="V14" s="98"/>
      <c r="W14" s="98"/>
      <c r="X14" s="98"/>
      <c r="Y14" s="98"/>
      <c r="Z14" s="98"/>
      <c r="AA14" s="98"/>
      <c r="AB14" s="98"/>
      <c r="AC14" s="98"/>
      <c r="AD14" s="98"/>
      <c r="AE14" s="98"/>
      <c r="AF14" s="98"/>
      <c r="AG14" s="98"/>
      <c r="AH14" s="98"/>
      <c r="AI14" s="98"/>
      <c r="GC14" s="102"/>
      <c r="GD14" s="102"/>
      <c r="GE14" s="102"/>
      <c r="GF14" s="102"/>
      <c r="GG14" s="102"/>
      <c r="GH14" s="102"/>
      <c r="GI14" s="102"/>
      <c r="GJ14" s="102"/>
      <c r="GK14" s="102"/>
      <c r="GL14" s="102"/>
      <c r="GM14" s="102"/>
      <c r="GN14" s="102"/>
      <c r="GO14" s="102"/>
      <c r="GP14" s="102"/>
      <c r="GQ14" s="102"/>
      <c r="GR14" s="102"/>
      <c r="GS14" s="102"/>
      <c r="GT14" s="102"/>
      <c r="GU14" s="102"/>
      <c r="GV14" s="102"/>
      <c r="GW14" s="102"/>
      <c r="GX14" s="102"/>
      <c r="GY14" s="102"/>
      <c r="GZ14" s="102"/>
      <c r="HA14" s="102"/>
      <c r="HB14" s="102"/>
    </row>
    <row r="15" spans="1:245" s="91" customFormat="1" x14ac:dyDescent="0.2">
      <c r="A15" s="87" t="s">
        <v>129</v>
      </c>
      <c r="B15" s="88"/>
      <c r="C15" s="88"/>
      <c r="D15" s="89"/>
      <c r="E15" s="89"/>
      <c r="F15" s="90"/>
      <c r="G15" s="88"/>
      <c r="H15" s="88"/>
      <c r="I15" s="88"/>
      <c r="J15" s="88"/>
      <c r="K15" s="89"/>
      <c r="L15" s="89"/>
      <c r="M15" s="89"/>
      <c r="N15" s="89"/>
      <c r="O15" s="89"/>
      <c r="P15" s="89"/>
      <c r="Q15" s="89"/>
      <c r="R15" s="89"/>
      <c r="S15" s="89"/>
      <c r="T15" s="89"/>
      <c r="U15" s="89"/>
      <c r="V15" s="89"/>
      <c r="W15" s="89"/>
      <c r="X15" s="89"/>
      <c r="Y15" s="89"/>
      <c r="Z15" s="89"/>
      <c r="AA15" s="89"/>
      <c r="AB15" s="89"/>
      <c r="AC15" s="89"/>
      <c r="AD15" s="89"/>
      <c r="AE15" s="89"/>
      <c r="AF15" s="89"/>
      <c r="AG15" s="89"/>
      <c r="AH15" s="89"/>
      <c r="AI15" s="89"/>
      <c r="GC15" s="92"/>
      <c r="GD15" s="92"/>
      <c r="GE15" s="92"/>
      <c r="GF15" s="92"/>
      <c r="GG15" s="92"/>
      <c r="GH15" s="92"/>
      <c r="GI15" s="92"/>
      <c r="GJ15" s="92"/>
      <c r="GK15" s="92"/>
      <c r="GL15" s="92"/>
      <c r="GM15" s="92"/>
      <c r="GN15" s="92"/>
      <c r="GO15" s="92"/>
      <c r="GP15" s="92"/>
      <c r="GQ15" s="92"/>
      <c r="GR15" s="92"/>
      <c r="GS15" s="92"/>
      <c r="GT15" s="92"/>
      <c r="GU15" s="92"/>
      <c r="GV15" s="92"/>
      <c r="GW15" s="92"/>
      <c r="GX15" s="92"/>
      <c r="GY15" s="92"/>
      <c r="GZ15" s="92"/>
      <c r="HA15" s="92"/>
      <c r="HB15" s="92"/>
    </row>
    <row r="16" spans="1:245" s="107" customFormat="1" x14ac:dyDescent="0.2">
      <c r="A16" s="87" t="s">
        <v>130</v>
      </c>
      <c r="B16" s="104"/>
      <c r="C16" s="104"/>
      <c r="D16" s="105"/>
      <c r="E16" s="105"/>
      <c r="F16" s="106"/>
      <c r="G16" s="104"/>
      <c r="H16" s="104"/>
      <c r="I16" s="104"/>
      <c r="J16" s="104"/>
      <c r="K16" s="105"/>
      <c r="L16" s="105"/>
      <c r="M16" s="105"/>
      <c r="N16" s="105"/>
      <c r="O16" s="105"/>
      <c r="P16" s="105"/>
      <c r="Q16" s="105"/>
      <c r="R16" s="105"/>
      <c r="S16" s="105"/>
      <c r="T16" s="105"/>
      <c r="U16" s="105"/>
      <c r="V16" s="105"/>
      <c r="W16" s="105"/>
      <c r="X16" s="105"/>
      <c r="Y16" s="105"/>
      <c r="Z16" s="105"/>
      <c r="AA16" s="105"/>
      <c r="AB16" s="105"/>
      <c r="AC16" s="105"/>
      <c r="AD16" s="105"/>
      <c r="AE16" s="105"/>
      <c r="AF16" s="105"/>
      <c r="AG16" s="105"/>
      <c r="AH16" s="105"/>
      <c r="AI16" s="105"/>
      <c r="CC16" s="91"/>
      <c r="GC16" s="108"/>
      <c r="GD16" s="108"/>
      <c r="GE16" s="108"/>
      <c r="GF16" s="108"/>
      <c r="GG16" s="108"/>
      <c r="GH16" s="108"/>
      <c r="GI16" s="108"/>
      <c r="GJ16" s="108"/>
      <c r="GK16" s="108"/>
      <c r="GL16" s="108"/>
      <c r="GM16" s="108"/>
      <c r="GN16" s="108"/>
      <c r="GO16" s="108"/>
      <c r="GP16" s="108"/>
      <c r="GQ16" s="108"/>
      <c r="GR16" s="108"/>
      <c r="GS16" s="108"/>
      <c r="GT16" s="108"/>
      <c r="GU16" s="108"/>
      <c r="GV16" s="108"/>
      <c r="GW16" s="108"/>
      <c r="GX16" s="108"/>
      <c r="GY16" s="108"/>
      <c r="GZ16" s="108"/>
      <c r="HA16" s="108"/>
      <c r="HB16" s="108"/>
    </row>
    <row r="17" spans="1:210" s="113" customFormat="1" x14ac:dyDescent="0.2">
      <c r="A17" s="96" t="s">
        <v>131</v>
      </c>
      <c r="B17" s="110"/>
      <c r="C17" s="110"/>
      <c r="D17" s="111"/>
      <c r="E17" s="111"/>
      <c r="F17" s="112"/>
      <c r="G17" s="110"/>
      <c r="H17" s="110"/>
      <c r="I17" s="110"/>
      <c r="J17" s="110"/>
      <c r="K17" s="111"/>
      <c r="L17" s="111"/>
      <c r="M17" s="111"/>
      <c r="N17" s="111"/>
      <c r="O17" s="111"/>
      <c r="P17" s="111"/>
      <c r="Q17" s="111"/>
      <c r="R17" s="111"/>
      <c r="S17" s="111"/>
      <c r="T17" s="111"/>
      <c r="U17" s="111"/>
      <c r="V17" s="111"/>
      <c r="W17" s="111"/>
      <c r="X17" s="111"/>
      <c r="Y17" s="111"/>
      <c r="Z17" s="111"/>
      <c r="AA17" s="111"/>
      <c r="AB17" s="111"/>
      <c r="AC17" s="111"/>
      <c r="AD17" s="111"/>
      <c r="AE17" s="111"/>
      <c r="AF17" s="111"/>
      <c r="AG17" s="111"/>
      <c r="AH17" s="111"/>
      <c r="AI17" s="111"/>
      <c r="GC17" s="114"/>
      <c r="GD17" s="114"/>
      <c r="GE17" s="114"/>
      <c r="GF17" s="114"/>
      <c r="GG17" s="114"/>
      <c r="GH17" s="114"/>
      <c r="GI17" s="114"/>
      <c r="GJ17" s="114"/>
      <c r="GK17" s="114"/>
      <c r="GL17" s="114"/>
      <c r="GM17" s="114"/>
      <c r="GN17" s="114"/>
      <c r="GO17" s="114"/>
      <c r="GP17" s="114"/>
      <c r="GQ17" s="114"/>
      <c r="GR17" s="114"/>
      <c r="GS17" s="114"/>
      <c r="GT17" s="114"/>
      <c r="GU17" s="114"/>
      <c r="GV17" s="114"/>
      <c r="GW17" s="114"/>
      <c r="GX17" s="114"/>
      <c r="GY17" s="114"/>
      <c r="GZ17" s="114"/>
      <c r="HA17" s="114"/>
      <c r="HB17" s="114"/>
    </row>
    <row r="18" spans="1:210" s="113" customFormat="1" x14ac:dyDescent="0.2">
      <c r="A18" s="96" t="s">
        <v>132</v>
      </c>
      <c r="B18" s="110"/>
      <c r="C18" s="110"/>
      <c r="D18" s="111"/>
      <c r="E18" s="111"/>
      <c r="F18" s="112"/>
      <c r="G18" s="110"/>
      <c r="H18" s="110"/>
      <c r="I18" s="110"/>
      <c r="J18" s="110"/>
      <c r="K18" s="111"/>
      <c r="L18" s="111"/>
      <c r="M18" s="111"/>
      <c r="N18" s="111"/>
      <c r="O18" s="111"/>
      <c r="P18" s="111"/>
      <c r="Q18" s="111"/>
      <c r="R18" s="111"/>
      <c r="S18" s="111"/>
      <c r="T18" s="111"/>
      <c r="U18" s="111"/>
      <c r="V18" s="111"/>
      <c r="W18" s="111"/>
      <c r="X18" s="115"/>
      <c r="Y18" s="111"/>
      <c r="Z18" s="111"/>
      <c r="AA18" s="111"/>
      <c r="AB18" s="111"/>
      <c r="AC18" s="111"/>
      <c r="AD18" s="111"/>
      <c r="AE18" s="111"/>
      <c r="AF18" s="111"/>
      <c r="AG18" s="111"/>
      <c r="AH18" s="111"/>
      <c r="AI18" s="111"/>
      <c r="GC18" s="114"/>
      <c r="GD18" s="114"/>
      <c r="GE18" s="114"/>
      <c r="GF18" s="114"/>
      <c r="GG18" s="114"/>
      <c r="GH18" s="114"/>
      <c r="GI18" s="114"/>
      <c r="GJ18" s="114"/>
      <c r="GK18" s="114"/>
      <c r="GL18" s="114"/>
      <c r="GM18" s="114"/>
      <c r="GN18" s="114"/>
      <c r="GO18" s="114"/>
      <c r="GP18" s="114"/>
      <c r="GQ18" s="114"/>
      <c r="GR18" s="114"/>
      <c r="GS18" s="114"/>
      <c r="GT18" s="114"/>
      <c r="GU18" s="114"/>
      <c r="GV18" s="114"/>
      <c r="GW18" s="114"/>
      <c r="GX18" s="114"/>
      <c r="GY18" s="114"/>
      <c r="GZ18" s="114"/>
      <c r="HA18" s="114"/>
      <c r="HB18" s="114"/>
    </row>
    <row r="19" spans="1:210" s="91" customFormat="1" x14ac:dyDescent="0.2">
      <c r="A19" s="87" t="s">
        <v>133</v>
      </c>
      <c r="B19" s="88"/>
      <c r="C19" s="88"/>
      <c r="D19" s="89"/>
      <c r="E19" s="89"/>
      <c r="F19" s="90"/>
      <c r="G19" s="88"/>
      <c r="H19" s="88"/>
      <c r="I19" s="88"/>
      <c r="J19" s="88"/>
      <c r="K19" s="89"/>
      <c r="L19" s="89"/>
      <c r="M19" s="89"/>
      <c r="N19" s="89"/>
      <c r="O19" s="89"/>
      <c r="P19" s="89"/>
      <c r="Q19" s="89"/>
      <c r="R19" s="89"/>
      <c r="S19" s="89"/>
      <c r="T19" s="89"/>
      <c r="U19" s="89"/>
      <c r="V19" s="89"/>
      <c r="W19" s="89"/>
      <c r="X19" s="89"/>
      <c r="Y19" s="89"/>
      <c r="Z19" s="89"/>
      <c r="AA19" s="89"/>
      <c r="AB19" s="89"/>
      <c r="AC19" s="89"/>
      <c r="AD19" s="89"/>
      <c r="AE19" s="89"/>
      <c r="AF19" s="89"/>
      <c r="AG19" s="89"/>
      <c r="AH19" s="89"/>
      <c r="AI19" s="89"/>
      <c r="GC19" s="92"/>
      <c r="GD19" s="92"/>
      <c r="GE19" s="92"/>
      <c r="GF19" s="92"/>
      <c r="GG19" s="92"/>
      <c r="GH19" s="92"/>
      <c r="GI19" s="92"/>
      <c r="GJ19" s="92"/>
      <c r="GK19" s="92"/>
      <c r="GL19" s="92"/>
      <c r="GM19" s="92"/>
      <c r="GN19" s="92"/>
      <c r="GO19" s="92"/>
      <c r="GP19" s="92"/>
      <c r="GQ19" s="92"/>
      <c r="GR19" s="92"/>
      <c r="GS19" s="92"/>
      <c r="GT19" s="92"/>
      <c r="GU19" s="92"/>
      <c r="GV19" s="92"/>
      <c r="GW19" s="92"/>
      <c r="GX19" s="92"/>
      <c r="GY19" s="92"/>
      <c r="GZ19" s="92"/>
      <c r="HA19" s="92"/>
      <c r="HB19" s="92"/>
    </row>
    <row r="20" spans="1:210" s="121" customFormat="1" x14ac:dyDescent="0.25">
      <c r="A20" s="116" t="s">
        <v>134</v>
      </c>
      <c r="B20" s="117" t="s">
        <v>341</v>
      </c>
      <c r="C20" s="117" t="s">
        <v>344</v>
      </c>
      <c r="D20" s="118"/>
      <c r="E20" s="117"/>
      <c r="F20" s="119"/>
      <c r="G20" s="117"/>
      <c r="H20" s="117"/>
      <c r="I20" s="117"/>
      <c r="J20" s="117"/>
      <c r="K20" s="118"/>
      <c r="L20" s="118"/>
      <c r="M20" s="120"/>
      <c r="N20" s="118"/>
      <c r="P20" s="122"/>
      <c r="Q20" s="118"/>
      <c r="R20" s="118"/>
      <c r="T20" s="118"/>
      <c r="U20" s="118"/>
      <c r="V20" s="118"/>
      <c r="W20" s="118"/>
      <c r="X20" s="118"/>
      <c r="Y20" s="118"/>
      <c r="Z20" s="118"/>
      <c r="AA20" s="122"/>
      <c r="AB20" s="122"/>
      <c r="AC20" s="122"/>
      <c r="AD20" s="122"/>
      <c r="AE20" s="122"/>
      <c r="AF20" s="122"/>
      <c r="AG20" s="122"/>
      <c r="AH20" s="122"/>
      <c r="AI20" s="122"/>
      <c r="AJ20" s="122"/>
      <c r="AK20" s="122"/>
      <c r="AL20" s="122"/>
      <c r="AM20" s="122"/>
      <c r="AN20" s="122"/>
      <c r="AO20" s="122"/>
      <c r="AP20" s="122"/>
      <c r="AQ20" s="122"/>
      <c r="AR20" s="122"/>
      <c r="AS20" s="122"/>
      <c r="AU20" s="122"/>
      <c r="AV20" s="122"/>
      <c r="AW20" s="122"/>
      <c r="AX20" s="122"/>
      <c r="AY20" s="122"/>
      <c r="AZ20" s="122"/>
      <c r="BA20" s="122"/>
      <c r="BB20" s="122"/>
      <c r="BC20" s="122"/>
      <c r="BD20" s="122"/>
      <c r="BE20" s="122"/>
      <c r="BF20" s="122"/>
      <c r="BG20" s="122"/>
      <c r="BH20" s="122"/>
      <c r="BI20" s="122"/>
      <c r="BJ20" s="122"/>
      <c r="BK20" s="122"/>
      <c r="BL20" s="122"/>
      <c r="BM20" s="122"/>
      <c r="BN20" s="122"/>
      <c r="BO20" s="122"/>
      <c r="BX20" s="122"/>
      <c r="BY20" s="122"/>
      <c r="BZ20" s="122"/>
      <c r="CA20" s="122"/>
      <c r="CB20" s="122"/>
      <c r="CC20" s="122"/>
      <c r="CD20" s="122"/>
      <c r="CE20" s="122"/>
      <c r="CF20" s="122"/>
      <c r="CG20" s="122"/>
      <c r="CH20" s="122"/>
      <c r="CI20" s="122"/>
      <c r="CK20" s="122"/>
      <c r="CL20" s="122"/>
      <c r="CN20" s="122"/>
      <c r="CO20" s="122"/>
      <c r="CP20" s="122"/>
      <c r="CQ20" s="122"/>
      <c r="CR20" s="122"/>
      <c r="CS20" s="122"/>
      <c r="CT20" s="122"/>
      <c r="CU20" s="122"/>
      <c r="CW20" s="122"/>
      <c r="CX20" s="122"/>
      <c r="CY20" s="122"/>
      <c r="CZ20" s="122"/>
      <c r="DA20" s="122"/>
      <c r="DB20" s="122"/>
      <c r="DC20" s="122"/>
      <c r="DD20" s="122"/>
      <c r="DE20" s="122"/>
      <c r="DF20" s="122"/>
      <c r="DG20" s="122"/>
      <c r="DH20" s="122"/>
      <c r="DI20" s="122"/>
      <c r="DJ20" s="122"/>
      <c r="DK20" s="122"/>
      <c r="DL20" s="122"/>
      <c r="DM20" s="122"/>
      <c r="DN20" s="122"/>
      <c r="DO20" s="122"/>
      <c r="DP20" s="122"/>
      <c r="DQ20" s="122"/>
      <c r="DR20" s="122"/>
      <c r="DS20" s="122"/>
      <c r="DT20" s="122"/>
      <c r="GC20" s="120"/>
      <c r="GE20" s="120"/>
      <c r="GI20" s="120"/>
      <c r="GJ20" s="120"/>
      <c r="GK20" s="120"/>
      <c r="GM20" s="120"/>
      <c r="GN20" s="120"/>
      <c r="GO20" s="120"/>
      <c r="GP20" s="120"/>
      <c r="GQ20" s="120"/>
      <c r="GR20" s="120"/>
      <c r="GS20" s="120"/>
      <c r="GT20" s="120"/>
      <c r="GU20" s="120"/>
      <c r="GV20" s="120"/>
      <c r="GW20" s="120"/>
      <c r="GX20" s="120"/>
      <c r="GY20" s="120"/>
      <c r="GZ20" s="120"/>
      <c r="HA20" s="120"/>
      <c r="HB20" s="120"/>
    </row>
    <row r="21" spans="1:210" s="104" customFormat="1" ht="25.5" x14ac:dyDescent="0.25">
      <c r="A21" s="123" t="s">
        <v>135</v>
      </c>
      <c r="B21" s="124" t="s">
        <v>342</v>
      </c>
      <c r="C21" s="124" t="s">
        <v>345</v>
      </c>
      <c r="D21" s="125"/>
      <c r="E21" s="124"/>
      <c r="F21" s="126"/>
      <c r="G21" s="124"/>
      <c r="H21" s="124"/>
      <c r="I21" s="124"/>
      <c r="J21" s="124"/>
      <c r="K21" s="125"/>
      <c r="L21" s="125"/>
      <c r="M21" s="127"/>
      <c r="N21" s="125"/>
      <c r="P21" s="128"/>
      <c r="Q21" s="125"/>
      <c r="R21" s="125"/>
      <c r="T21" s="125"/>
      <c r="U21" s="125"/>
      <c r="V21" s="125"/>
      <c r="W21" s="125"/>
      <c r="X21" s="125"/>
      <c r="Y21" s="125"/>
      <c r="Z21" s="125"/>
      <c r="AA21" s="128"/>
      <c r="AB21" s="128"/>
      <c r="AC21" s="128"/>
      <c r="AD21" s="128"/>
      <c r="AE21" s="128"/>
      <c r="AF21" s="128"/>
      <c r="AG21" s="128"/>
      <c r="AH21" s="128"/>
      <c r="AI21" s="128"/>
      <c r="AJ21" s="128"/>
      <c r="AK21" s="128"/>
      <c r="AL21" s="128"/>
      <c r="AM21" s="128"/>
      <c r="AN21" s="128"/>
      <c r="AO21" s="128"/>
      <c r="AP21" s="128"/>
      <c r="AQ21" s="128"/>
      <c r="AR21" s="128"/>
      <c r="AS21" s="128"/>
      <c r="AU21" s="128"/>
      <c r="AV21" s="128"/>
      <c r="AW21" s="128"/>
      <c r="AX21" s="128"/>
      <c r="AY21" s="128"/>
      <c r="AZ21" s="128"/>
      <c r="BA21" s="128"/>
      <c r="BB21" s="128"/>
      <c r="BC21" s="128"/>
      <c r="BD21" s="128"/>
      <c r="BE21" s="128"/>
      <c r="BF21" s="128"/>
      <c r="BG21" s="128"/>
      <c r="BH21" s="128"/>
      <c r="BI21" s="128"/>
      <c r="BJ21" s="128"/>
      <c r="BK21" s="128"/>
      <c r="BL21" s="128"/>
      <c r="BM21" s="128"/>
      <c r="BN21" s="128"/>
      <c r="BO21" s="128"/>
      <c r="BX21" s="128"/>
      <c r="BY21" s="128"/>
      <c r="BZ21" s="128"/>
      <c r="CA21" s="128"/>
      <c r="CB21" s="128"/>
      <c r="CC21" s="128"/>
      <c r="CD21" s="128"/>
      <c r="CE21" s="128"/>
      <c r="CF21" s="128"/>
      <c r="CG21" s="128"/>
      <c r="CH21" s="128"/>
      <c r="CI21" s="128"/>
      <c r="CK21" s="128"/>
      <c r="CL21" s="128"/>
      <c r="CN21" s="128"/>
      <c r="CO21" s="128"/>
      <c r="CP21" s="128"/>
      <c r="CQ21" s="128"/>
      <c r="CR21" s="128"/>
      <c r="CS21" s="128"/>
      <c r="CT21" s="128"/>
      <c r="CU21" s="128"/>
      <c r="CW21" s="128"/>
      <c r="CX21" s="128"/>
      <c r="CY21" s="128"/>
      <c r="CZ21" s="128"/>
      <c r="DA21" s="128"/>
      <c r="DB21" s="128"/>
      <c r="DC21" s="128"/>
      <c r="DD21" s="128"/>
      <c r="DE21" s="128"/>
      <c r="DF21" s="128"/>
      <c r="DG21" s="128"/>
      <c r="DH21" s="128"/>
      <c r="DI21" s="128"/>
      <c r="DJ21" s="128"/>
      <c r="DK21" s="128"/>
      <c r="DL21" s="128"/>
      <c r="DM21" s="128"/>
      <c r="DN21" s="128"/>
      <c r="DO21" s="128"/>
      <c r="DP21" s="128"/>
      <c r="DQ21" s="128"/>
      <c r="DR21" s="128"/>
      <c r="DS21" s="128"/>
      <c r="DT21" s="128"/>
      <c r="GC21" s="127"/>
      <c r="GE21" s="127"/>
      <c r="GI21" s="127"/>
      <c r="GJ21" s="127"/>
      <c r="GK21" s="127"/>
      <c r="GM21" s="127"/>
      <c r="GN21" s="127"/>
      <c r="GO21" s="127"/>
      <c r="GP21" s="127"/>
      <c r="GQ21" s="127"/>
      <c r="GR21" s="127"/>
      <c r="GS21" s="127"/>
      <c r="GT21" s="127"/>
      <c r="GU21" s="127"/>
      <c r="GV21" s="127"/>
      <c r="GW21" s="127"/>
      <c r="GX21" s="127"/>
      <c r="GY21" s="127"/>
      <c r="GZ21" s="127"/>
      <c r="HA21" s="127"/>
      <c r="HB21" s="127"/>
    </row>
    <row r="22" spans="1:210" s="100" customFormat="1" x14ac:dyDescent="0.2">
      <c r="A22" s="96" t="s">
        <v>136</v>
      </c>
      <c r="B22" s="97"/>
      <c r="C22" s="97"/>
      <c r="D22" s="98"/>
      <c r="E22" s="98"/>
      <c r="F22" s="99"/>
      <c r="G22" s="97"/>
      <c r="H22" s="97"/>
      <c r="I22" s="97"/>
      <c r="J22" s="97"/>
      <c r="K22" s="98"/>
      <c r="L22" s="98"/>
      <c r="M22" s="98"/>
      <c r="N22" s="98"/>
      <c r="O22" s="98"/>
      <c r="P22" s="98"/>
      <c r="Q22" s="98"/>
      <c r="R22" s="98"/>
      <c r="S22" s="98"/>
      <c r="T22" s="98"/>
      <c r="U22" s="98"/>
      <c r="V22" s="98"/>
      <c r="W22" s="98"/>
      <c r="X22" s="98"/>
      <c r="Y22" s="98"/>
      <c r="Z22" s="98"/>
      <c r="AA22" s="98"/>
      <c r="AB22" s="98"/>
      <c r="AC22" s="98"/>
      <c r="AD22" s="98"/>
      <c r="AE22" s="98"/>
      <c r="AF22" s="98"/>
      <c r="AG22" s="98"/>
      <c r="AH22" s="98"/>
      <c r="AI22" s="98"/>
      <c r="GC22" s="102"/>
      <c r="GD22" s="102"/>
      <c r="GE22" s="102"/>
      <c r="GF22" s="102"/>
      <c r="GG22" s="102"/>
      <c r="GH22" s="102"/>
      <c r="GI22" s="102"/>
      <c r="GJ22" s="102"/>
      <c r="GK22" s="102"/>
      <c r="GL22" s="102"/>
      <c r="GM22" s="102"/>
      <c r="GN22" s="102"/>
      <c r="GO22" s="102"/>
      <c r="GP22" s="102"/>
      <c r="GQ22" s="102"/>
      <c r="GR22" s="102"/>
      <c r="GS22" s="102"/>
      <c r="GT22" s="102"/>
      <c r="GU22" s="102"/>
      <c r="GV22" s="102"/>
      <c r="GW22" s="102"/>
      <c r="GX22" s="102"/>
      <c r="GY22" s="102"/>
      <c r="GZ22" s="102"/>
      <c r="HA22" s="102"/>
      <c r="HB22" s="102"/>
    </row>
    <row r="23" spans="1:210" s="113" customFormat="1" ht="25.5" x14ac:dyDescent="0.2">
      <c r="A23" s="96" t="s">
        <v>137</v>
      </c>
      <c r="B23" s="110" t="s">
        <v>340</v>
      </c>
      <c r="C23" s="110" t="s">
        <v>340</v>
      </c>
      <c r="D23" s="110"/>
      <c r="E23" s="111"/>
      <c r="F23" s="112"/>
      <c r="G23" s="97"/>
      <c r="H23" s="110"/>
      <c r="I23" s="110"/>
      <c r="J23" s="110"/>
      <c r="K23" s="98"/>
      <c r="L23" s="111"/>
      <c r="M23" s="97"/>
      <c r="N23" s="111"/>
      <c r="O23" s="111"/>
      <c r="P23" s="111"/>
      <c r="Q23" s="110"/>
      <c r="R23" s="111"/>
      <c r="S23" s="110"/>
      <c r="T23" s="111"/>
      <c r="U23" s="111"/>
      <c r="V23" s="111"/>
      <c r="W23" s="111"/>
      <c r="X23" s="110"/>
      <c r="Y23" s="111"/>
      <c r="Z23" s="111"/>
      <c r="AA23" s="111"/>
      <c r="AB23" s="111"/>
      <c r="AC23" s="111"/>
      <c r="AD23" s="111"/>
      <c r="AE23" s="111"/>
      <c r="AF23" s="111"/>
      <c r="AG23" s="111"/>
      <c r="AH23" s="111"/>
      <c r="AI23" s="111"/>
      <c r="GC23" s="114"/>
      <c r="GD23" s="114"/>
      <c r="GE23" s="114"/>
      <c r="GF23" s="114"/>
      <c r="GG23" s="114"/>
      <c r="GH23" s="114"/>
      <c r="GI23" s="114"/>
      <c r="GJ23" s="114"/>
      <c r="GK23" s="114"/>
      <c r="GL23" s="114"/>
      <c r="GM23" s="114"/>
      <c r="GN23" s="114"/>
      <c r="GO23" s="114"/>
      <c r="GP23" s="114"/>
      <c r="GQ23" s="114"/>
      <c r="GR23" s="114"/>
      <c r="GS23" s="114"/>
      <c r="GT23" s="114"/>
      <c r="GU23" s="114"/>
      <c r="GV23" s="114"/>
      <c r="GW23" s="114"/>
      <c r="GX23" s="114"/>
      <c r="GY23" s="114"/>
      <c r="GZ23" s="114"/>
      <c r="HA23" s="114"/>
      <c r="HB23" s="114"/>
    </row>
    <row r="24" spans="1:210" s="107" customFormat="1" ht="25.5" x14ac:dyDescent="0.2">
      <c r="A24" s="87" t="s">
        <v>138</v>
      </c>
      <c r="B24" s="104"/>
      <c r="C24" s="88"/>
      <c r="D24" s="89"/>
      <c r="E24" s="105"/>
      <c r="F24" s="106"/>
      <c r="G24" s="88"/>
      <c r="H24" s="104"/>
      <c r="I24" s="104"/>
      <c r="J24" s="104"/>
      <c r="K24" s="89"/>
      <c r="L24" s="105"/>
      <c r="M24" s="88"/>
      <c r="N24" s="105"/>
      <c r="O24" s="105"/>
      <c r="P24" s="105"/>
      <c r="Q24" s="89"/>
      <c r="R24" s="105"/>
      <c r="S24" s="88"/>
      <c r="T24" s="105"/>
      <c r="U24" s="105"/>
      <c r="V24" s="105"/>
      <c r="W24" s="105"/>
      <c r="X24" s="105"/>
      <c r="Y24" s="105"/>
      <c r="Z24" s="105"/>
      <c r="AA24" s="105"/>
      <c r="AB24" s="105"/>
      <c r="AC24" s="105"/>
      <c r="AD24" s="105"/>
      <c r="AE24" s="105"/>
      <c r="AF24" s="105"/>
      <c r="AG24" s="105"/>
      <c r="AH24" s="105"/>
      <c r="AI24" s="105"/>
      <c r="GC24" s="108"/>
      <c r="GD24" s="108"/>
      <c r="GE24" s="108"/>
      <c r="GF24" s="108"/>
      <c r="GG24" s="108"/>
      <c r="GH24" s="108"/>
      <c r="GI24" s="108"/>
      <c r="GJ24" s="108"/>
      <c r="GK24" s="108"/>
      <c r="GL24" s="108"/>
      <c r="GM24" s="108"/>
      <c r="GN24" s="108"/>
      <c r="GO24" s="108"/>
      <c r="GP24" s="108"/>
      <c r="GQ24" s="108"/>
      <c r="GR24" s="108"/>
      <c r="GS24" s="108"/>
      <c r="GT24" s="108"/>
      <c r="GU24" s="108"/>
      <c r="GV24" s="108"/>
      <c r="GW24" s="108"/>
      <c r="GX24" s="108"/>
      <c r="GY24" s="108"/>
      <c r="GZ24" s="108"/>
      <c r="HA24" s="108"/>
      <c r="HB24" s="108"/>
    </row>
    <row r="25" spans="1:210" s="91" customFormat="1" x14ac:dyDescent="0.2">
      <c r="A25" s="87" t="s">
        <v>139</v>
      </c>
      <c r="B25" s="88"/>
      <c r="C25" s="88"/>
      <c r="D25" s="88"/>
      <c r="E25" s="89"/>
      <c r="F25" s="90"/>
      <c r="G25" s="88"/>
      <c r="H25" s="88"/>
      <c r="I25" s="88"/>
      <c r="J25" s="88"/>
      <c r="K25" s="89"/>
      <c r="L25" s="89"/>
      <c r="M25" s="88"/>
      <c r="N25" s="89"/>
      <c r="O25" s="89"/>
      <c r="P25" s="89"/>
      <c r="Q25" s="88"/>
      <c r="R25" s="89"/>
      <c r="S25" s="88"/>
      <c r="T25" s="89"/>
      <c r="U25" s="89"/>
      <c r="V25" s="89"/>
      <c r="W25" s="89"/>
      <c r="X25" s="89"/>
      <c r="Y25" s="89"/>
      <c r="Z25" s="89"/>
      <c r="AA25" s="89"/>
      <c r="AB25" s="89"/>
      <c r="AC25" s="89"/>
      <c r="AD25" s="89"/>
      <c r="AE25" s="89"/>
      <c r="AF25" s="89"/>
      <c r="AG25" s="89"/>
      <c r="AH25" s="89"/>
      <c r="AI25" s="89"/>
      <c r="GC25" s="92"/>
      <c r="GD25" s="92"/>
      <c r="GE25" s="92"/>
      <c r="GF25" s="92"/>
      <c r="GG25" s="92"/>
      <c r="GH25" s="92"/>
      <c r="GI25" s="92"/>
      <c r="GJ25" s="92"/>
      <c r="GK25" s="92"/>
      <c r="GL25" s="92"/>
      <c r="GM25" s="92"/>
      <c r="GN25" s="92"/>
      <c r="GO25" s="92"/>
      <c r="GP25" s="92"/>
      <c r="GQ25" s="92"/>
      <c r="GR25" s="92"/>
      <c r="GS25" s="92"/>
      <c r="GT25" s="92"/>
      <c r="GU25" s="92"/>
      <c r="GV25" s="92"/>
      <c r="GW25" s="92"/>
      <c r="GX25" s="92"/>
      <c r="GY25" s="92"/>
      <c r="GZ25" s="92"/>
      <c r="HA25" s="92"/>
      <c r="HB25" s="92"/>
    </row>
    <row r="26" spans="1:210" s="100" customFormat="1" ht="103.5" customHeight="1" x14ac:dyDescent="0.2">
      <c r="A26" s="101" t="s">
        <v>140</v>
      </c>
      <c r="B26" s="97" t="s">
        <v>337</v>
      </c>
      <c r="C26" s="97" t="s">
        <v>338</v>
      </c>
      <c r="D26" s="97"/>
      <c r="F26" s="129"/>
      <c r="G26" s="97"/>
      <c r="H26" s="97"/>
      <c r="I26" s="97"/>
      <c r="J26" s="97"/>
      <c r="K26" s="130"/>
      <c r="L26" s="97"/>
      <c r="M26" s="97"/>
      <c r="N26" s="97"/>
      <c r="O26" s="97"/>
      <c r="P26" s="97"/>
      <c r="Q26" s="97"/>
      <c r="R26" s="97"/>
      <c r="S26" s="97"/>
      <c r="T26" s="97"/>
      <c r="U26" s="97"/>
      <c r="V26" s="97"/>
      <c r="W26" s="97"/>
      <c r="X26" s="97"/>
      <c r="Y26" s="97"/>
      <c r="Z26" s="97"/>
      <c r="AA26" s="131"/>
      <c r="AB26" s="131"/>
      <c r="AC26" s="131"/>
      <c r="AD26" s="97"/>
      <c r="AE26" s="131"/>
      <c r="AF26" s="131"/>
      <c r="AG26" s="131"/>
      <c r="AH26" s="131"/>
      <c r="AI26" s="131"/>
      <c r="AJ26" s="101"/>
      <c r="AK26" s="132"/>
      <c r="AL26" s="132"/>
      <c r="AM26" s="132"/>
      <c r="AN26" s="132"/>
      <c r="AO26" s="132"/>
      <c r="AP26" s="132"/>
      <c r="AQ26" s="132"/>
      <c r="AR26" s="132"/>
      <c r="AS26" s="132"/>
      <c r="AU26" s="101"/>
      <c r="AV26" s="101"/>
      <c r="AW26" s="101"/>
      <c r="AX26" s="101"/>
      <c r="BL26" s="132"/>
      <c r="DS26" s="101"/>
      <c r="DT26" s="101"/>
      <c r="GC26" s="102"/>
      <c r="GD26" s="102"/>
      <c r="GE26" s="102"/>
      <c r="GF26" s="102"/>
      <c r="GG26" s="102"/>
      <c r="GH26" s="102"/>
      <c r="GI26" s="102"/>
      <c r="GJ26" s="102"/>
      <c r="GK26" s="103"/>
      <c r="GL26" s="102"/>
      <c r="GM26" s="102"/>
      <c r="GN26" s="102"/>
      <c r="GO26" s="102"/>
      <c r="GP26" s="102"/>
      <c r="GQ26" s="102"/>
      <c r="GR26" s="102"/>
      <c r="GS26" s="102"/>
      <c r="GT26" s="102"/>
      <c r="GU26" s="102"/>
      <c r="GV26" s="102"/>
      <c r="GW26" s="102"/>
      <c r="GX26" s="102"/>
      <c r="GY26" s="102"/>
      <c r="GZ26" s="102"/>
      <c r="HA26" s="133"/>
      <c r="HB26" s="133"/>
    </row>
    <row r="27" spans="1:210" s="100" customFormat="1" x14ac:dyDescent="0.25">
      <c r="A27" s="96" t="s">
        <v>141</v>
      </c>
      <c r="B27" s="97"/>
      <c r="C27" s="97"/>
      <c r="D27" s="98"/>
      <c r="E27" s="98"/>
      <c r="F27" s="99"/>
      <c r="G27" s="97"/>
      <c r="H27" s="97"/>
      <c r="I27" s="97"/>
      <c r="J27" s="97"/>
      <c r="K27" s="98"/>
      <c r="L27" s="98"/>
      <c r="M27" s="98"/>
      <c r="N27" s="98"/>
      <c r="O27" s="98"/>
      <c r="P27" s="98"/>
      <c r="Q27" s="98"/>
      <c r="R27" s="98"/>
      <c r="S27" s="97"/>
      <c r="T27" s="98"/>
      <c r="U27" s="98"/>
      <c r="V27" s="98"/>
      <c r="W27" s="98"/>
      <c r="X27" s="97"/>
      <c r="Y27" s="98"/>
      <c r="Z27" s="98"/>
      <c r="AA27" s="98"/>
      <c r="AB27" s="98"/>
      <c r="AC27" s="98"/>
      <c r="AD27" s="98"/>
      <c r="AE27" s="98"/>
      <c r="AF27" s="98"/>
      <c r="AG27" s="98"/>
      <c r="AH27" s="98"/>
      <c r="AI27" s="98"/>
    </row>
    <row r="28" spans="1:210" s="134" customFormat="1" ht="12.75" customHeight="1" x14ac:dyDescent="0.25">
      <c r="B28" s="135"/>
      <c r="C28" s="135"/>
      <c r="D28" s="135"/>
      <c r="E28" s="135"/>
      <c r="F28" s="135"/>
      <c r="G28" s="135"/>
      <c r="H28" s="135"/>
      <c r="I28" s="135"/>
      <c r="J28" s="135"/>
      <c r="K28" s="135"/>
      <c r="L28" s="135"/>
      <c r="M28" s="135"/>
      <c r="N28" s="135"/>
      <c r="O28" s="135"/>
      <c r="P28" s="135"/>
      <c r="Q28" s="135"/>
      <c r="R28" s="135"/>
      <c r="S28" s="135"/>
      <c r="T28" s="135"/>
      <c r="U28" s="135"/>
      <c r="V28" s="135"/>
      <c r="W28" s="135"/>
      <c r="X28" s="135"/>
      <c r="Y28" s="135"/>
      <c r="Z28" s="135"/>
      <c r="AA28" s="135"/>
      <c r="AB28" s="135"/>
      <c r="AC28" s="135"/>
      <c r="AD28" s="135"/>
      <c r="AE28" s="135"/>
      <c r="AF28" s="135"/>
      <c r="AG28" s="135"/>
      <c r="AH28" s="135"/>
      <c r="AI28" s="135"/>
    </row>
    <row r="29" spans="1:210" s="134" customFormat="1" ht="12.75" customHeight="1" x14ac:dyDescent="0.25">
      <c r="B29" s="135"/>
      <c r="C29" s="135"/>
      <c r="D29" s="135"/>
      <c r="E29" s="135"/>
      <c r="F29" s="135"/>
      <c r="G29" s="135"/>
      <c r="H29" s="135"/>
      <c r="I29" s="135"/>
      <c r="J29" s="135"/>
      <c r="K29" s="135"/>
      <c r="L29" s="135"/>
      <c r="M29" s="135"/>
      <c r="N29" s="135"/>
      <c r="O29" s="135"/>
      <c r="P29" s="135"/>
      <c r="Q29" s="135"/>
      <c r="R29" s="135"/>
      <c r="S29" s="135"/>
      <c r="T29" s="135"/>
      <c r="U29" s="135"/>
      <c r="V29" s="135"/>
      <c r="W29" s="135"/>
      <c r="X29" s="135"/>
      <c r="Y29" s="135"/>
      <c r="Z29" s="135"/>
      <c r="AA29" s="135"/>
      <c r="AB29" s="135"/>
      <c r="AC29" s="135"/>
      <c r="AD29" s="135"/>
      <c r="AE29" s="135"/>
      <c r="AF29" s="135"/>
      <c r="AG29" s="135"/>
      <c r="AH29" s="135"/>
      <c r="AI29" s="135"/>
    </row>
    <row r="30" spans="1:210" s="134" customFormat="1" ht="12.75" customHeight="1" x14ac:dyDescent="0.25">
      <c r="B30" s="135"/>
      <c r="C30" s="135"/>
      <c r="D30" s="135"/>
      <c r="E30" s="135"/>
      <c r="F30" s="135"/>
      <c r="G30" s="135"/>
      <c r="H30" s="135"/>
      <c r="I30" s="135"/>
      <c r="J30" s="135"/>
      <c r="K30" s="135"/>
      <c r="L30" s="135"/>
      <c r="M30" s="135"/>
      <c r="N30" s="135"/>
      <c r="O30" s="135"/>
      <c r="P30" s="135"/>
      <c r="Q30" s="135"/>
      <c r="R30" s="135"/>
      <c r="S30" s="135"/>
      <c r="T30" s="135"/>
      <c r="U30" s="135"/>
      <c r="V30" s="135"/>
      <c r="W30" s="135"/>
      <c r="X30" s="135"/>
      <c r="Y30" s="135"/>
      <c r="Z30" s="135"/>
      <c r="AA30" s="135"/>
      <c r="AB30" s="135"/>
      <c r="AC30" s="135"/>
      <c r="AD30" s="135"/>
      <c r="AE30" s="135"/>
      <c r="AF30" s="135"/>
      <c r="AG30" s="135"/>
      <c r="AH30" s="135"/>
      <c r="AI30" s="135"/>
    </row>
    <row r="31" spans="1:210" s="134" customFormat="1" ht="12.75" customHeight="1" x14ac:dyDescent="0.25">
      <c r="B31" s="135"/>
      <c r="C31" s="135"/>
      <c r="D31" s="135"/>
      <c r="E31" s="135"/>
      <c r="F31" s="135"/>
      <c r="G31" s="135"/>
      <c r="H31" s="135"/>
      <c r="I31" s="135"/>
      <c r="J31" s="135"/>
      <c r="K31" s="135"/>
      <c r="L31" s="135"/>
      <c r="M31" s="135"/>
      <c r="N31" s="135"/>
      <c r="O31" s="135"/>
      <c r="P31" s="135"/>
      <c r="Q31" s="135"/>
      <c r="R31" s="135"/>
      <c r="S31" s="135"/>
      <c r="T31" s="135"/>
      <c r="U31" s="135"/>
      <c r="V31" s="135"/>
      <c r="W31" s="135"/>
      <c r="X31" s="135"/>
      <c r="Y31" s="135"/>
      <c r="Z31" s="135"/>
      <c r="AA31" s="135"/>
      <c r="AB31" s="135"/>
      <c r="AC31" s="135"/>
      <c r="AD31" s="135"/>
      <c r="AE31" s="135"/>
      <c r="AF31" s="135"/>
      <c r="AG31" s="135"/>
      <c r="AH31" s="135"/>
      <c r="AI31" s="135"/>
    </row>
    <row r="32" spans="1:210" s="134" customFormat="1" ht="12.75" customHeight="1" x14ac:dyDescent="0.25">
      <c r="B32" s="135"/>
      <c r="C32" s="135"/>
      <c r="D32" s="135"/>
      <c r="E32" s="135"/>
      <c r="F32" s="135"/>
      <c r="G32" s="135"/>
      <c r="H32" s="135"/>
      <c r="I32" s="135"/>
      <c r="J32" s="135"/>
      <c r="K32" s="135"/>
      <c r="L32" s="135"/>
      <c r="M32" s="135"/>
      <c r="N32" s="135"/>
      <c r="O32" s="135"/>
      <c r="P32" s="135"/>
      <c r="Q32" s="135"/>
      <c r="R32" s="135"/>
      <c r="S32" s="135"/>
      <c r="T32" s="135"/>
      <c r="U32" s="135"/>
      <c r="V32" s="135"/>
      <c r="W32" s="135"/>
      <c r="X32" s="135"/>
      <c r="Y32" s="135"/>
      <c r="Z32" s="135"/>
      <c r="AA32" s="135"/>
      <c r="AB32" s="135"/>
      <c r="AC32" s="135"/>
      <c r="AD32" s="135"/>
      <c r="AE32" s="135"/>
      <c r="AF32" s="135"/>
      <c r="AG32" s="135"/>
      <c r="AH32" s="135"/>
      <c r="AI32" s="135"/>
    </row>
    <row r="33" spans="2:35" s="134" customFormat="1" ht="12.75" customHeight="1" x14ac:dyDescent="0.25">
      <c r="B33" s="135"/>
      <c r="C33" s="135"/>
      <c r="D33" s="135"/>
      <c r="E33" s="135"/>
      <c r="F33" s="135"/>
      <c r="G33" s="135"/>
      <c r="H33" s="135"/>
      <c r="I33" s="135"/>
      <c r="J33" s="135"/>
      <c r="K33" s="135"/>
      <c r="L33" s="135"/>
      <c r="M33" s="135"/>
      <c r="N33" s="135"/>
      <c r="O33" s="135"/>
      <c r="P33" s="135"/>
      <c r="Q33" s="135"/>
      <c r="R33" s="135"/>
      <c r="S33" s="135"/>
      <c r="T33" s="135"/>
      <c r="U33" s="135"/>
      <c r="V33" s="135"/>
      <c r="W33" s="135"/>
      <c r="X33" s="135"/>
      <c r="Y33" s="135"/>
      <c r="Z33" s="135"/>
      <c r="AA33" s="135"/>
      <c r="AB33" s="135"/>
      <c r="AC33" s="135"/>
      <c r="AD33" s="135"/>
      <c r="AE33" s="135"/>
      <c r="AF33" s="135"/>
      <c r="AG33" s="135"/>
      <c r="AH33" s="135"/>
      <c r="AI33" s="135"/>
    </row>
    <row r="34" spans="2:35" s="134" customFormat="1" ht="12.75" customHeight="1" x14ac:dyDescent="0.25">
      <c r="B34" s="135"/>
      <c r="C34" s="135"/>
      <c r="D34" s="135"/>
      <c r="E34" s="135"/>
      <c r="F34" s="135"/>
      <c r="G34" s="135"/>
      <c r="H34" s="135"/>
      <c r="I34" s="135"/>
      <c r="J34" s="135"/>
      <c r="K34" s="135"/>
      <c r="L34" s="135"/>
      <c r="M34" s="135"/>
      <c r="N34" s="135"/>
      <c r="O34" s="135"/>
      <c r="P34" s="135"/>
      <c r="Q34" s="135"/>
      <c r="R34" s="135"/>
      <c r="S34" s="135"/>
      <c r="T34" s="135"/>
      <c r="U34" s="135"/>
      <c r="V34" s="135"/>
      <c r="W34" s="135"/>
      <c r="X34" s="135"/>
      <c r="Y34" s="135"/>
      <c r="Z34" s="135"/>
      <c r="AA34" s="135"/>
      <c r="AB34" s="135"/>
      <c r="AC34" s="135"/>
      <c r="AD34" s="135"/>
      <c r="AE34" s="135"/>
      <c r="AF34" s="135"/>
      <c r="AG34" s="135"/>
      <c r="AH34" s="135"/>
      <c r="AI34" s="135"/>
    </row>
    <row r="35" spans="2:35" s="134" customFormat="1" ht="12.75" customHeight="1" x14ac:dyDescent="0.25">
      <c r="B35" s="135"/>
      <c r="C35" s="135"/>
      <c r="D35" s="135"/>
      <c r="E35" s="135"/>
      <c r="F35" s="135"/>
      <c r="G35" s="135"/>
      <c r="H35" s="135"/>
      <c r="I35" s="135"/>
      <c r="J35" s="135"/>
      <c r="K35" s="135"/>
      <c r="L35" s="135"/>
      <c r="M35" s="135"/>
      <c r="N35" s="135"/>
      <c r="O35" s="135"/>
      <c r="P35" s="135"/>
      <c r="Q35" s="135"/>
      <c r="R35" s="135"/>
      <c r="S35" s="135"/>
      <c r="T35" s="135"/>
      <c r="U35" s="135"/>
      <c r="V35" s="135"/>
      <c r="W35" s="135"/>
      <c r="X35" s="135"/>
      <c r="Y35" s="135"/>
      <c r="Z35" s="135"/>
      <c r="AA35" s="135"/>
      <c r="AB35" s="135"/>
      <c r="AC35" s="135"/>
      <c r="AD35" s="135"/>
      <c r="AE35" s="135"/>
      <c r="AF35" s="135"/>
      <c r="AG35" s="135"/>
      <c r="AH35" s="135"/>
      <c r="AI35" s="135"/>
    </row>
    <row r="36" spans="2:35" s="134" customFormat="1" ht="12.75" customHeight="1" x14ac:dyDescent="0.25">
      <c r="B36" s="135"/>
      <c r="C36" s="135"/>
      <c r="D36" s="135"/>
      <c r="E36" s="135"/>
      <c r="F36" s="135"/>
      <c r="G36" s="135"/>
      <c r="H36" s="135"/>
      <c r="I36" s="135"/>
      <c r="J36" s="135"/>
      <c r="K36" s="135"/>
      <c r="L36" s="135"/>
      <c r="M36" s="135"/>
      <c r="N36" s="135"/>
      <c r="O36" s="135"/>
      <c r="P36" s="135"/>
      <c r="Q36" s="135"/>
      <c r="R36" s="135"/>
      <c r="S36" s="135"/>
      <c r="T36" s="135"/>
      <c r="U36" s="135"/>
      <c r="V36" s="135"/>
      <c r="W36" s="135"/>
      <c r="X36" s="135"/>
      <c r="Y36" s="135"/>
      <c r="Z36" s="135"/>
      <c r="AA36" s="135"/>
      <c r="AB36" s="135"/>
      <c r="AC36" s="135"/>
      <c r="AD36" s="135"/>
      <c r="AE36" s="135"/>
      <c r="AF36" s="135"/>
      <c r="AG36" s="135"/>
      <c r="AH36" s="135"/>
      <c r="AI36" s="135"/>
    </row>
    <row r="37" spans="2:35" s="134" customFormat="1" ht="12.75" customHeight="1" x14ac:dyDescent="0.25">
      <c r="B37" s="135"/>
      <c r="C37" s="135"/>
      <c r="D37" s="135"/>
      <c r="E37" s="135"/>
      <c r="F37" s="135"/>
      <c r="G37" s="135"/>
      <c r="H37" s="135"/>
      <c r="I37" s="135"/>
      <c r="J37" s="135"/>
      <c r="K37" s="135"/>
      <c r="L37" s="135"/>
      <c r="M37" s="135"/>
      <c r="N37" s="135"/>
      <c r="O37" s="135"/>
      <c r="P37" s="135"/>
      <c r="Q37" s="135"/>
      <c r="R37" s="135"/>
      <c r="S37" s="135"/>
      <c r="T37" s="135"/>
      <c r="U37" s="135"/>
      <c r="V37" s="135"/>
      <c r="W37" s="135"/>
      <c r="X37" s="135"/>
      <c r="Y37" s="135"/>
      <c r="Z37" s="135"/>
      <c r="AA37" s="135"/>
      <c r="AB37" s="135"/>
      <c r="AC37" s="135"/>
      <c r="AD37" s="135"/>
      <c r="AE37" s="135"/>
      <c r="AF37" s="135"/>
      <c r="AG37" s="135"/>
      <c r="AH37" s="135"/>
      <c r="AI37" s="135"/>
    </row>
    <row r="38" spans="2:35" s="134" customFormat="1" ht="12.75" customHeight="1" x14ac:dyDescent="0.25">
      <c r="B38" s="135"/>
      <c r="C38" s="135"/>
      <c r="D38" s="135"/>
      <c r="E38" s="135"/>
      <c r="F38" s="135"/>
      <c r="G38" s="135"/>
      <c r="H38" s="135"/>
      <c r="I38" s="135"/>
      <c r="J38" s="135"/>
      <c r="K38" s="135"/>
      <c r="L38" s="135"/>
      <c r="M38" s="135"/>
      <c r="N38" s="135"/>
      <c r="O38" s="135"/>
      <c r="P38" s="135"/>
      <c r="Q38" s="135"/>
      <c r="R38" s="135"/>
      <c r="S38" s="135"/>
      <c r="T38" s="135"/>
      <c r="U38" s="135"/>
      <c r="V38" s="135"/>
      <c r="W38" s="135"/>
      <c r="X38" s="135"/>
      <c r="Y38" s="135"/>
      <c r="Z38" s="135"/>
      <c r="AA38" s="135"/>
      <c r="AB38" s="135"/>
      <c r="AC38" s="135"/>
      <c r="AD38" s="135"/>
      <c r="AE38" s="135"/>
      <c r="AF38" s="135"/>
      <c r="AG38" s="135"/>
      <c r="AH38" s="135"/>
      <c r="AI38" s="135"/>
    </row>
    <row r="39" spans="2:35" s="134" customFormat="1" ht="12.75" customHeight="1" x14ac:dyDescent="0.25">
      <c r="B39" s="135"/>
      <c r="C39" s="135"/>
      <c r="D39" s="135"/>
      <c r="E39" s="135"/>
      <c r="F39" s="135"/>
      <c r="G39" s="135"/>
      <c r="H39" s="135"/>
      <c r="I39" s="135"/>
      <c r="J39" s="135"/>
      <c r="K39" s="135"/>
      <c r="L39" s="135"/>
      <c r="M39" s="135"/>
      <c r="N39" s="135"/>
      <c r="O39" s="135"/>
      <c r="P39" s="135"/>
      <c r="Q39" s="135"/>
      <c r="R39" s="135"/>
      <c r="S39" s="135"/>
      <c r="T39" s="135"/>
      <c r="U39" s="135"/>
      <c r="V39" s="135"/>
      <c r="W39" s="135"/>
      <c r="X39" s="135"/>
      <c r="Y39" s="135"/>
      <c r="Z39" s="135"/>
      <c r="AA39" s="135"/>
      <c r="AB39" s="135"/>
      <c r="AC39" s="135"/>
      <c r="AD39" s="135"/>
      <c r="AE39" s="135"/>
      <c r="AF39" s="135"/>
      <c r="AG39" s="135"/>
      <c r="AH39" s="135"/>
      <c r="AI39" s="135"/>
    </row>
    <row r="40" spans="2:35" s="134" customFormat="1" ht="12.75" customHeight="1" x14ac:dyDescent="0.25">
      <c r="B40" s="135"/>
      <c r="C40" s="135"/>
      <c r="D40" s="135"/>
      <c r="E40" s="135"/>
      <c r="F40" s="135"/>
      <c r="G40" s="135"/>
      <c r="H40" s="135"/>
      <c r="I40" s="135"/>
      <c r="J40" s="135"/>
      <c r="K40" s="135"/>
      <c r="L40" s="135"/>
      <c r="M40" s="135"/>
      <c r="N40" s="135"/>
      <c r="O40" s="135"/>
      <c r="P40" s="135"/>
      <c r="Q40" s="135"/>
      <c r="R40" s="135"/>
      <c r="S40" s="135"/>
      <c r="T40" s="135"/>
      <c r="U40" s="135"/>
      <c r="V40" s="135"/>
      <c r="W40" s="135"/>
      <c r="X40" s="135"/>
      <c r="Y40" s="135"/>
      <c r="Z40" s="135"/>
      <c r="AA40" s="135"/>
      <c r="AB40" s="135"/>
      <c r="AC40" s="135"/>
      <c r="AD40" s="135"/>
      <c r="AE40" s="135"/>
      <c r="AF40" s="135"/>
      <c r="AG40" s="135"/>
      <c r="AH40" s="135"/>
      <c r="AI40" s="135"/>
    </row>
    <row r="50" spans="1:35" ht="12.75" customHeight="1" x14ac:dyDescent="0.2">
      <c r="A50" s="136" t="s">
        <v>142</v>
      </c>
    </row>
    <row r="51" spans="1:35" s="139" customFormat="1" ht="12.75" customHeight="1" x14ac:dyDescent="0.25">
      <c r="B51" s="140" t="s">
        <v>143</v>
      </c>
      <c r="C51" s="140"/>
      <c r="D51" s="140"/>
      <c r="E51" s="140"/>
      <c r="F51" s="140"/>
      <c r="G51" s="140"/>
      <c r="H51" s="140"/>
      <c r="I51" s="140"/>
      <c r="J51" s="140"/>
      <c r="K51" s="140"/>
      <c r="L51" s="140"/>
      <c r="M51" s="140"/>
      <c r="N51" s="140"/>
      <c r="O51" s="140"/>
      <c r="P51" s="140"/>
      <c r="Q51" s="140"/>
      <c r="R51" s="140"/>
      <c r="S51" s="140"/>
      <c r="T51" s="140"/>
      <c r="U51" s="140"/>
      <c r="V51" s="140"/>
      <c r="W51" s="140"/>
      <c r="X51" s="140"/>
      <c r="Y51" s="140"/>
      <c r="Z51" s="140"/>
      <c r="AA51" s="140"/>
      <c r="AB51" s="140"/>
      <c r="AC51" s="140"/>
      <c r="AD51" s="140"/>
      <c r="AE51" s="140"/>
      <c r="AF51" s="140"/>
      <c r="AG51" s="140"/>
      <c r="AH51" s="140"/>
      <c r="AI51" s="140"/>
    </row>
    <row r="52" spans="1:35" ht="12.75" customHeight="1" x14ac:dyDescent="0.2">
      <c r="B52" s="141" t="s">
        <v>78</v>
      </c>
    </row>
    <row r="53" spans="1:35" ht="12.75" customHeight="1" x14ac:dyDescent="0.2">
      <c r="B53" s="142" t="s">
        <v>144</v>
      </c>
    </row>
    <row r="54" spans="1:35" ht="12.75" customHeight="1" x14ac:dyDescent="0.2">
      <c r="B54" s="142" t="s">
        <v>145</v>
      </c>
    </row>
    <row r="55" spans="1:35" ht="12.75" customHeight="1" x14ac:dyDescent="0.2">
      <c r="B55" s="142" t="s">
        <v>146</v>
      </c>
    </row>
    <row r="56" spans="1:35" ht="12.75" customHeight="1" x14ac:dyDescent="0.2">
      <c r="B56" s="142" t="s">
        <v>147</v>
      </c>
    </row>
    <row r="57" spans="1:35" ht="12.75" customHeight="1" x14ac:dyDescent="0.2">
      <c r="B57" s="142" t="s">
        <v>148</v>
      </c>
    </row>
    <row r="58" spans="1:35" ht="12.75" customHeight="1" x14ac:dyDescent="0.2">
      <c r="B58" s="142" t="s">
        <v>149</v>
      </c>
    </row>
    <row r="59" spans="1:35" ht="12.75" customHeight="1" x14ac:dyDescent="0.2">
      <c r="B59" s="142" t="s">
        <v>150</v>
      </c>
    </row>
    <row r="60" spans="1:35" ht="12.75" customHeight="1" x14ac:dyDescent="0.2">
      <c r="B60" s="142" t="s">
        <v>151</v>
      </c>
    </row>
  </sheetData>
  <sheetProtection formatCells="0" insertHyperlinks="0"/>
  <dataValidations disablePrompts="1" count="3">
    <dataValidation type="list" allowBlank="1" showInputMessage="1" showErrorMessage="1" prompt="Select from List." sqref="GC3:HB3 PY3:QX3 ZU3:AAT3 AJQ3:AKP3 ATM3:AUL3 BDI3:BEH3 BNE3:BOD3 BXA3:BXZ3 CGW3:CHV3 CQS3:CRR3 DAO3:DBN3 DKK3:DLJ3 DUG3:DVF3 EEC3:EFB3 ENY3:EOX3 EXU3:EYT3 FHQ3:FIP3 FRM3:FSL3 GBI3:GCH3 GLE3:GMD3 GVA3:GVZ3 HEW3:HFV3 HOS3:HPR3 HYO3:HZN3 IIK3:IJJ3 ISG3:ITF3 JCC3:JDB3 JLY3:JMX3 JVU3:JWT3 KFQ3:KGP3 KPM3:KQL3 KZI3:LAH3 LJE3:LKD3 LTA3:LTZ3 MCW3:MDV3 MMS3:MNR3 MWO3:MXN3 NGK3:NHJ3 NQG3:NRF3 OAC3:OBB3 OJY3:OKX3 OTU3:OUT3 PDQ3:PEP3 PNM3:POL3 PXI3:PYH3 QHE3:QID3 QRA3:QRZ3 RAW3:RBV3 RKS3:RLR3 RUO3:RVN3 SEK3:SFJ3 SOG3:SPF3 SYC3:SZB3 THY3:TIX3 TRU3:TST3 UBQ3:UCP3 ULM3:UML3 UVI3:UWH3 VFE3:VGD3 VPA3:VPZ3 VYW3:VZV3 WIS3:WJR3 WSO3:WTN3 XCK3:XDJ3 GC65539:HB65539 PY65539:QX65539 ZU65539:AAT65539 AJQ65539:AKP65539 ATM65539:AUL65539 BDI65539:BEH65539 BNE65539:BOD65539 BXA65539:BXZ65539 CGW65539:CHV65539 CQS65539:CRR65539 DAO65539:DBN65539 DKK65539:DLJ65539 DUG65539:DVF65539 EEC65539:EFB65539 ENY65539:EOX65539 EXU65539:EYT65539 FHQ65539:FIP65539 FRM65539:FSL65539 GBI65539:GCH65539 GLE65539:GMD65539 GVA65539:GVZ65539 HEW65539:HFV65539 HOS65539:HPR65539 HYO65539:HZN65539 IIK65539:IJJ65539 ISG65539:ITF65539 JCC65539:JDB65539 JLY65539:JMX65539 JVU65539:JWT65539 KFQ65539:KGP65539 KPM65539:KQL65539 KZI65539:LAH65539 LJE65539:LKD65539 LTA65539:LTZ65539 MCW65539:MDV65539 MMS65539:MNR65539 MWO65539:MXN65539 NGK65539:NHJ65539 NQG65539:NRF65539 OAC65539:OBB65539 OJY65539:OKX65539 OTU65539:OUT65539 PDQ65539:PEP65539 PNM65539:POL65539 PXI65539:PYH65539 QHE65539:QID65539 QRA65539:QRZ65539 RAW65539:RBV65539 RKS65539:RLR65539 RUO65539:RVN65539 SEK65539:SFJ65539 SOG65539:SPF65539 SYC65539:SZB65539 THY65539:TIX65539 TRU65539:TST65539 UBQ65539:UCP65539 ULM65539:UML65539 UVI65539:UWH65539 VFE65539:VGD65539 VPA65539:VPZ65539 VYW65539:VZV65539 WIS65539:WJR65539 WSO65539:WTN65539 XCK65539:XDJ65539 GC131075:HB131075 PY131075:QX131075 ZU131075:AAT131075 AJQ131075:AKP131075 ATM131075:AUL131075 BDI131075:BEH131075 BNE131075:BOD131075 BXA131075:BXZ131075 CGW131075:CHV131075 CQS131075:CRR131075 DAO131075:DBN131075 DKK131075:DLJ131075 DUG131075:DVF131075 EEC131075:EFB131075 ENY131075:EOX131075 EXU131075:EYT131075 FHQ131075:FIP131075 FRM131075:FSL131075 GBI131075:GCH131075 GLE131075:GMD131075 GVA131075:GVZ131075 HEW131075:HFV131075 HOS131075:HPR131075 HYO131075:HZN131075 IIK131075:IJJ131075 ISG131075:ITF131075 JCC131075:JDB131075 JLY131075:JMX131075 JVU131075:JWT131075 KFQ131075:KGP131075 KPM131075:KQL131075 KZI131075:LAH131075 LJE131075:LKD131075 LTA131075:LTZ131075 MCW131075:MDV131075 MMS131075:MNR131075 MWO131075:MXN131075 NGK131075:NHJ131075 NQG131075:NRF131075 OAC131075:OBB131075 OJY131075:OKX131075 OTU131075:OUT131075 PDQ131075:PEP131075 PNM131075:POL131075 PXI131075:PYH131075 QHE131075:QID131075 QRA131075:QRZ131075 RAW131075:RBV131075 RKS131075:RLR131075 RUO131075:RVN131075 SEK131075:SFJ131075 SOG131075:SPF131075 SYC131075:SZB131075 THY131075:TIX131075 TRU131075:TST131075 UBQ131075:UCP131075 ULM131075:UML131075 UVI131075:UWH131075 VFE131075:VGD131075 VPA131075:VPZ131075 VYW131075:VZV131075 WIS131075:WJR131075 WSO131075:WTN131075 XCK131075:XDJ131075 GC196611:HB196611 PY196611:QX196611 ZU196611:AAT196611 AJQ196611:AKP196611 ATM196611:AUL196611 BDI196611:BEH196611 BNE196611:BOD196611 BXA196611:BXZ196611 CGW196611:CHV196611 CQS196611:CRR196611 DAO196611:DBN196611 DKK196611:DLJ196611 DUG196611:DVF196611 EEC196611:EFB196611 ENY196611:EOX196611 EXU196611:EYT196611 FHQ196611:FIP196611 FRM196611:FSL196611 GBI196611:GCH196611 GLE196611:GMD196611 GVA196611:GVZ196611 HEW196611:HFV196611 HOS196611:HPR196611 HYO196611:HZN196611 IIK196611:IJJ196611 ISG196611:ITF196611 JCC196611:JDB196611 JLY196611:JMX196611 JVU196611:JWT196611 KFQ196611:KGP196611 KPM196611:KQL196611 KZI196611:LAH196611 LJE196611:LKD196611 LTA196611:LTZ196611 MCW196611:MDV196611 MMS196611:MNR196611 MWO196611:MXN196611 NGK196611:NHJ196611 NQG196611:NRF196611 OAC196611:OBB196611 OJY196611:OKX196611 OTU196611:OUT196611 PDQ196611:PEP196611 PNM196611:POL196611 PXI196611:PYH196611 QHE196611:QID196611 QRA196611:QRZ196611 RAW196611:RBV196611 RKS196611:RLR196611 RUO196611:RVN196611 SEK196611:SFJ196611 SOG196611:SPF196611 SYC196611:SZB196611 THY196611:TIX196611 TRU196611:TST196611 UBQ196611:UCP196611 ULM196611:UML196611 UVI196611:UWH196611 VFE196611:VGD196611 VPA196611:VPZ196611 VYW196611:VZV196611 WIS196611:WJR196611 WSO196611:WTN196611 XCK196611:XDJ196611 GC262147:HB262147 PY262147:QX262147 ZU262147:AAT262147 AJQ262147:AKP262147 ATM262147:AUL262147 BDI262147:BEH262147 BNE262147:BOD262147 BXA262147:BXZ262147 CGW262147:CHV262147 CQS262147:CRR262147 DAO262147:DBN262147 DKK262147:DLJ262147 DUG262147:DVF262147 EEC262147:EFB262147 ENY262147:EOX262147 EXU262147:EYT262147 FHQ262147:FIP262147 FRM262147:FSL262147 GBI262147:GCH262147 GLE262147:GMD262147 GVA262147:GVZ262147 HEW262147:HFV262147 HOS262147:HPR262147 HYO262147:HZN262147 IIK262147:IJJ262147 ISG262147:ITF262147 JCC262147:JDB262147 JLY262147:JMX262147 JVU262147:JWT262147 KFQ262147:KGP262147 KPM262147:KQL262147 KZI262147:LAH262147 LJE262147:LKD262147 LTA262147:LTZ262147 MCW262147:MDV262147 MMS262147:MNR262147 MWO262147:MXN262147 NGK262147:NHJ262147 NQG262147:NRF262147 OAC262147:OBB262147 OJY262147:OKX262147 OTU262147:OUT262147 PDQ262147:PEP262147 PNM262147:POL262147 PXI262147:PYH262147 QHE262147:QID262147 QRA262147:QRZ262147 RAW262147:RBV262147 RKS262147:RLR262147 RUO262147:RVN262147 SEK262147:SFJ262147 SOG262147:SPF262147 SYC262147:SZB262147 THY262147:TIX262147 TRU262147:TST262147 UBQ262147:UCP262147 ULM262147:UML262147 UVI262147:UWH262147 VFE262147:VGD262147 VPA262147:VPZ262147 VYW262147:VZV262147 WIS262147:WJR262147 WSO262147:WTN262147 XCK262147:XDJ262147 GC327683:HB327683 PY327683:QX327683 ZU327683:AAT327683 AJQ327683:AKP327683 ATM327683:AUL327683 BDI327683:BEH327683 BNE327683:BOD327683 BXA327683:BXZ327683 CGW327683:CHV327683 CQS327683:CRR327683 DAO327683:DBN327683 DKK327683:DLJ327683 DUG327683:DVF327683 EEC327683:EFB327683 ENY327683:EOX327683 EXU327683:EYT327683 FHQ327683:FIP327683 FRM327683:FSL327683 GBI327683:GCH327683 GLE327683:GMD327683 GVA327683:GVZ327683 HEW327683:HFV327683 HOS327683:HPR327683 HYO327683:HZN327683 IIK327683:IJJ327683 ISG327683:ITF327683 JCC327683:JDB327683 JLY327683:JMX327683 JVU327683:JWT327683 KFQ327683:KGP327683 KPM327683:KQL327683 KZI327683:LAH327683 LJE327683:LKD327683 LTA327683:LTZ327683 MCW327683:MDV327683 MMS327683:MNR327683 MWO327683:MXN327683 NGK327683:NHJ327683 NQG327683:NRF327683 OAC327683:OBB327683 OJY327683:OKX327683 OTU327683:OUT327683 PDQ327683:PEP327683 PNM327683:POL327683 PXI327683:PYH327683 QHE327683:QID327683 QRA327683:QRZ327683 RAW327683:RBV327683 RKS327683:RLR327683 RUO327683:RVN327683 SEK327683:SFJ327683 SOG327683:SPF327683 SYC327683:SZB327683 THY327683:TIX327683 TRU327683:TST327683 UBQ327683:UCP327683 ULM327683:UML327683 UVI327683:UWH327683 VFE327683:VGD327683 VPA327683:VPZ327683 VYW327683:VZV327683 WIS327683:WJR327683 WSO327683:WTN327683 XCK327683:XDJ327683 GC393219:HB393219 PY393219:QX393219 ZU393219:AAT393219 AJQ393219:AKP393219 ATM393219:AUL393219 BDI393219:BEH393219 BNE393219:BOD393219 BXA393219:BXZ393219 CGW393219:CHV393219 CQS393219:CRR393219 DAO393219:DBN393219 DKK393219:DLJ393219 DUG393219:DVF393219 EEC393219:EFB393219 ENY393219:EOX393219 EXU393219:EYT393219 FHQ393219:FIP393219 FRM393219:FSL393219 GBI393219:GCH393219 GLE393219:GMD393219 GVA393219:GVZ393219 HEW393219:HFV393219 HOS393219:HPR393219 HYO393219:HZN393219 IIK393219:IJJ393219 ISG393219:ITF393219 JCC393219:JDB393219 JLY393219:JMX393219 JVU393219:JWT393219 KFQ393219:KGP393219 KPM393219:KQL393219 KZI393219:LAH393219 LJE393219:LKD393219 LTA393219:LTZ393219 MCW393219:MDV393219 MMS393219:MNR393219 MWO393219:MXN393219 NGK393219:NHJ393219 NQG393219:NRF393219 OAC393219:OBB393219 OJY393219:OKX393219 OTU393219:OUT393219 PDQ393219:PEP393219 PNM393219:POL393219 PXI393219:PYH393219 QHE393219:QID393219 QRA393219:QRZ393219 RAW393219:RBV393219 RKS393219:RLR393219 RUO393219:RVN393219 SEK393219:SFJ393219 SOG393219:SPF393219 SYC393219:SZB393219 THY393219:TIX393219 TRU393219:TST393219 UBQ393219:UCP393219 ULM393219:UML393219 UVI393219:UWH393219 VFE393219:VGD393219 VPA393219:VPZ393219 VYW393219:VZV393219 WIS393219:WJR393219 WSO393219:WTN393219 XCK393219:XDJ393219 GC458755:HB458755 PY458755:QX458755 ZU458755:AAT458755 AJQ458755:AKP458755 ATM458755:AUL458755 BDI458755:BEH458755 BNE458755:BOD458755 BXA458755:BXZ458755 CGW458755:CHV458755 CQS458755:CRR458755 DAO458755:DBN458755 DKK458755:DLJ458755 DUG458755:DVF458755 EEC458755:EFB458755 ENY458755:EOX458755 EXU458755:EYT458755 FHQ458755:FIP458755 FRM458755:FSL458755 GBI458755:GCH458755 GLE458755:GMD458755 GVA458755:GVZ458755 HEW458755:HFV458755 HOS458755:HPR458755 HYO458755:HZN458755 IIK458755:IJJ458755 ISG458755:ITF458755 JCC458755:JDB458755 JLY458755:JMX458755 JVU458755:JWT458755 KFQ458755:KGP458755 KPM458755:KQL458755 KZI458755:LAH458755 LJE458755:LKD458755 LTA458755:LTZ458755 MCW458755:MDV458755 MMS458755:MNR458755 MWO458755:MXN458755 NGK458755:NHJ458755 NQG458755:NRF458755 OAC458755:OBB458755 OJY458755:OKX458755 OTU458755:OUT458755 PDQ458755:PEP458755 PNM458755:POL458755 PXI458755:PYH458755 QHE458755:QID458755 QRA458755:QRZ458755 RAW458755:RBV458755 RKS458755:RLR458755 RUO458755:RVN458755 SEK458755:SFJ458755 SOG458755:SPF458755 SYC458755:SZB458755 THY458755:TIX458755 TRU458755:TST458755 UBQ458755:UCP458755 ULM458755:UML458755 UVI458755:UWH458755 VFE458755:VGD458755 VPA458755:VPZ458755 VYW458755:VZV458755 WIS458755:WJR458755 WSO458755:WTN458755 XCK458755:XDJ458755 GC524291:HB524291 PY524291:QX524291 ZU524291:AAT524291 AJQ524291:AKP524291 ATM524291:AUL524291 BDI524291:BEH524291 BNE524291:BOD524291 BXA524291:BXZ524291 CGW524291:CHV524291 CQS524291:CRR524291 DAO524291:DBN524291 DKK524291:DLJ524291 DUG524291:DVF524291 EEC524291:EFB524291 ENY524291:EOX524291 EXU524291:EYT524291 FHQ524291:FIP524291 FRM524291:FSL524291 GBI524291:GCH524291 GLE524291:GMD524291 GVA524291:GVZ524291 HEW524291:HFV524291 HOS524291:HPR524291 HYO524291:HZN524291 IIK524291:IJJ524291 ISG524291:ITF524291 JCC524291:JDB524291 JLY524291:JMX524291 JVU524291:JWT524291 KFQ524291:KGP524291 KPM524291:KQL524291 KZI524291:LAH524291 LJE524291:LKD524291 LTA524291:LTZ524291 MCW524291:MDV524291 MMS524291:MNR524291 MWO524291:MXN524291 NGK524291:NHJ524291 NQG524291:NRF524291 OAC524291:OBB524291 OJY524291:OKX524291 OTU524291:OUT524291 PDQ524291:PEP524291 PNM524291:POL524291 PXI524291:PYH524291 QHE524291:QID524291 QRA524291:QRZ524291 RAW524291:RBV524291 RKS524291:RLR524291 RUO524291:RVN524291 SEK524291:SFJ524291 SOG524291:SPF524291 SYC524291:SZB524291 THY524291:TIX524291 TRU524291:TST524291 UBQ524291:UCP524291 ULM524291:UML524291 UVI524291:UWH524291 VFE524291:VGD524291 VPA524291:VPZ524291 VYW524291:VZV524291 WIS524291:WJR524291 WSO524291:WTN524291 XCK524291:XDJ524291 GC589827:HB589827 PY589827:QX589827 ZU589827:AAT589827 AJQ589827:AKP589827 ATM589827:AUL589827 BDI589827:BEH589827 BNE589827:BOD589827 BXA589827:BXZ589827 CGW589827:CHV589827 CQS589827:CRR589827 DAO589827:DBN589827 DKK589827:DLJ589827 DUG589827:DVF589827 EEC589827:EFB589827 ENY589827:EOX589827 EXU589827:EYT589827 FHQ589827:FIP589827 FRM589827:FSL589827 GBI589827:GCH589827 GLE589827:GMD589827 GVA589827:GVZ589827 HEW589827:HFV589827 HOS589827:HPR589827 HYO589827:HZN589827 IIK589827:IJJ589827 ISG589827:ITF589827 JCC589827:JDB589827 JLY589827:JMX589827 JVU589827:JWT589827 KFQ589827:KGP589827 KPM589827:KQL589827 KZI589827:LAH589827 LJE589827:LKD589827 LTA589827:LTZ589827 MCW589827:MDV589827 MMS589827:MNR589827 MWO589827:MXN589827 NGK589827:NHJ589827 NQG589827:NRF589827 OAC589827:OBB589827 OJY589827:OKX589827 OTU589827:OUT589827 PDQ589827:PEP589827 PNM589827:POL589827 PXI589827:PYH589827 QHE589827:QID589827 QRA589827:QRZ589827 RAW589827:RBV589827 RKS589827:RLR589827 RUO589827:RVN589827 SEK589827:SFJ589827 SOG589827:SPF589827 SYC589827:SZB589827 THY589827:TIX589827 TRU589827:TST589827 UBQ589827:UCP589827 ULM589827:UML589827 UVI589827:UWH589827 VFE589827:VGD589827 VPA589827:VPZ589827 VYW589827:VZV589827 WIS589827:WJR589827 WSO589827:WTN589827 XCK589827:XDJ589827 GC655363:HB655363 PY655363:QX655363 ZU655363:AAT655363 AJQ655363:AKP655363 ATM655363:AUL655363 BDI655363:BEH655363 BNE655363:BOD655363 BXA655363:BXZ655363 CGW655363:CHV655363 CQS655363:CRR655363 DAO655363:DBN655363 DKK655363:DLJ655363 DUG655363:DVF655363 EEC655363:EFB655363 ENY655363:EOX655363 EXU655363:EYT655363 FHQ655363:FIP655363 FRM655363:FSL655363 GBI655363:GCH655363 GLE655363:GMD655363 GVA655363:GVZ655363 HEW655363:HFV655363 HOS655363:HPR655363 HYO655363:HZN655363 IIK655363:IJJ655363 ISG655363:ITF655363 JCC655363:JDB655363 JLY655363:JMX655363 JVU655363:JWT655363 KFQ655363:KGP655363 KPM655363:KQL655363 KZI655363:LAH655363 LJE655363:LKD655363 LTA655363:LTZ655363 MCW655363:MDV655363 MMS655363:MNR655363 MWO655363:MXN655363 NGK655363:NHJ655363 NQG655363:NRF655363 OAC655363:OBB655363 OJY655363:OKX655363 OTU655363:OUT655363 PDQ655363:PEP655363 PNM655363:POL655363 PXI655363:PYH655363 QHE655363:QID655363 QRA655363:QRZ655363 RAW655363:RBV655363 RKS655363:RLR655363 RUO655363:RVN655363 SEK655363:SFJ655363 SOG655363:SPF655363 SYC655363:SZB655363 THY655363:TIX655363 TRU655363:TST655363 UBQ655363:UCP655363 ULM655363:UML655363 UVI655363:UWH655363 VFE655363:VGD655363 VPA655363:VPZ655363 VYW655363:VZV655363 WIS655363:WJR655363 WSO655363:WTN655363 XCK655363:XDJ655363 GC720899:HB720899 PY720899:QX720899 ZU720899:AAT720899 AJQ720899:AKP720899 ATM720899:AUL720899 BDI720899:BEH720899 BNE720899:BOD720899 BXA720899:BXZ720899 CGW720899:CHV720899 CQS720899:CRR720899 DAO720899:DBN720899 DKK720899:DLJ720899 DUG720899:DVF720899 EEC720899:EFB720899 ENY720899:EOX720899 EXU720899:EYT720899 FHQ720899:FIP720899 FRM720899:FSL720899 GBI720899:GCH720899 GLE720899:GMD720899 GVA720899:GVZ720899 HEW720899:HFV720899 HOS720899:HPR720899 HYO720899:HZN720899 IIK720899:IJJ720899 ISG720899:ITF720899 JCC720899:JDB720899 JLY720899:JMX720899 JVU720899:JWT720899 KFQ720899:KGP720899 KPM720899:KQL720899 KZI720899:LAH720899 LJE720899:LKD720899 LTA720899:LTZ720899 MCW720899:MDV720899 MMS720899:MNR720899 MWO720899:MXN720899 NGK720899:NHJ720899 NQG720899:NRF720899 OAC720899:OBB720899 OJY720899:OKX720899 OTU720899:OUT720899 PDQ720899:PEP720899 PNM720899:POL720899 PXI720899:PYH720899 QHE720899:QID720899 QRA720899:QRZ720899 RAW720899:RBV720899 RKS720899:RLR720899 RUO720899:RVN720899 SEK720899:SFJ720899 SOG720899:SPF720899 SYC720899:SZB720899 THY720899:TIX720899 TRU720899:TST720899 UBQ720899:UCP720899 ULM720899:UML720899 UVI720899:UWH720899 VFE720899:VGD720899 VPA720899:VPZ720899 VYW720899:VZV720899 WIS720899:WJR720899 WSO720899:WTN720899 XCK720899:XDJ720899 GC786435:HB786435 PY786435:QX786435 ZU786435:AAT786435 AJQ786435:AKP786435 ATM786435:AUL786435 BDI786435:BEH786435 BNE786435:BOD786435 BXA786435:BXZ786435 CGW786435:CHV786435 CQS786435:CRR786435 DAO786435:DBN786435 DKK786435:DLJ786435 DUG786435:DVF786435 EEC786435:EFB786435 ENY786435:EOX786435 EXU786435:EYT786435 FHQ786435:FIP786435 FRM786435:FSL786435 GBI786435:GCH786435 GLE786435:GMD786435 GVA786435:GVZ786435 HEW786435:HFV786435 HOS786435:HPR786435 HYO786435:HZN786435 IIK786435:IJJ786435 ISG786435:ITF786435 JCC786435:JDB786435 JLY786435:JMX786435 JVU786435:JWT786435 KFQ786435:KGP786435 KPM786435:KQL786435 KZI786435:LAH786435 LJE786435:LKD786435 LTA786435:LTZ786435 MCW786435:MDV786435 MMS786435:MNR786435 MWO786435:MXN786435 NGK786435:NHJ786435 NQG786435:NRF786435 OAC786435:OBB786435 OJY786435:OKX786435 OTU786435:OUT786435 PDQ786435:PEP786435 PNM786435:POL786435 PXI786435:PYH786435 QHE786435:QID786435 QRA786435:QRZ786435 RAW786435:RBV786435 RKS786435:RLR786435 RUO786435:RVN786435 SEK786435:SFJ786435 SOG786435:SPF786435 SYC786435:SZB786435 THY786435:TIX786435 TRU786435:TST786435 UBQ786435:UCP786435 ULM786435:UML786435 UVI786435:UWH786435 VFE786435:VGD786435 VPA786435:VPZ786435 VYW786435:VZV786435 WIS786435:WJR786435 WSO786435:WTN786435 XCK786435:XDJ786435 GC851971:HB851971 PY851971:QX851971 ZU851971:AAT851971 AJQ851971:AKP851971 ATM851971:AUL851971 BDI851971:BEH851971 BNE851971:BOD851971 BXA851971:BXZ851971 CGW851971:CHV851971 CQS851971:CRR851971 DAO851971:DBN851971 DKK851971:DLJ851971 DUG851971:DVF851971 EEC851971:EFB851971 ENY851971:EOX851971 EXU851971:EYT851971 FHQ851971:FIP851971 FRM851971:FSL851971 GBI851971:GCH851971 GLE851971:GMD851971 GVA851971:GVZ851971 HEW851971:HFV851971 HOS851971:HPR851971 HYO851971:HZN851971 IIK851971:IJJ851971 ISG851971:ITF851971 JCC851971:JDB851971 JLY851971:JMX851971 JVU851971:JWT851971 KFQ851971:KGP851971 KPM851971:KQL851971 KZI851971:LAH851971 LJE851971:LKD851971 LTA851971:LTZ851971 MCW851971:MDV851971 MMS851971:MNR851971 MWO851971:MXN851971 NGK851971:NHJ851971 NQG851971:NRF851971 OAC851971:OBB851971 OJY851971:OKX851971 OTU851971:OUT851971 PDQ851971:PEP851971 PNM851971:POL851971 PXI851971:PYH851971 QHE851971:QID851971 QRA851971:QRZ851971 RAW851971:RBV851971 RKS851971:RLR851971 RUO851971:RVN851971 SEK851971:SFJ851971 SOG851971:SPF851971 SYC851971:SZB851971 THY851971:TIX851971 TRU851971:TST851971 UBQ851971:UCP851971 ULM851971:UML851971 UVI851971:UWH851971 VFE851971:VGD851971 VPA851971:VPZ851971 VYW851971:VZV851971 WIS851971:WJR851971 WSO851971:WTN851971 XCK851971:XDJ851971 GC917507:HB917507 PY917507:QX917507 ZU917507:AAT917507 AJQ917507:AKP917507 ATM917507:AUL917507 BDI917507:BEH917507 BNE917507:BOD917507 BXA917507:BXZ917507 CGW917507:CHV917507 CQS917507:CRR917507 DAO917507:DBN917507 DKK917507:DLJ917507 DUG917507:DVF917507 EEC917507:EFB917507 ENY917507:EOX917507 EXU917507:EYT917507 FHQ917507:FIP917507 FRM917507:FSL917507 GBI917507:GCH917507 GLE917507:GMD917507 GVA917507:GVZ917507 HEW917507:HFV917507 HOS917507:HPR917507 HYO917507:HZN917507 IIK917507:IJJ917507 ISG917507:ITF917507 JCC917507:JDB917507 JLY917507:JMX917507 JVU917507:JWT917507 KFQ917507:KGP917507 KPM917507:KQL917507 KZI917507:LAH917507 LJE917507:LKD917507 LTA917507:LTZ917507 MCW917507:MDV917507 MMS917507:MNR917507 MWO917507:MXN917507 NGK917507:NHJ917507 NQG917507:NRF917507 OAC917507:OBB917507 OJY917507:OKX917507 OTU917507:OUT917507 PDQ917507:PEP917507 PNM917507:POL917507 PXI917507:PYH917507 QHE917507:QID917507 QRA917507:QRZ917507 RAW917507:RBV917507 RKS917507:RLR917507 RUO917507:RVN917507 SEK917507:SFJ917507 SOG917507:SPF917507 SYC917507:SZB917507 THY917507:TIX917507 TRU917507:TST917507 UBQ917507:UCP917507 ULM917507:UML917507 UVI917507:UWH917507 VFE917507:VGD917507 VPA917507:VPZ917507 VYW917507:VZV917507 WIS917507:WJR917507 WSO917507:WTN917507 XCK917507:XDJ917507 GC983043:HB983043 PY983043:QX983043 ZU983043:AAT983043 AJQ983043:AKP983043 ATM983043:AUL983043 BDI983043:BEH983043 BNE983043:BOD983043 BXA983043:BXZ983043 CGW983043:CHV983043 CQS983043:CRR983043 DAO983043:DBN983043 DKK983043:DLJ983043 DUG983043:DVF983043 EEC983043:EFB983043 ENY983043:EOX983043 EXU983043:EYT983043 FHQ983043:FIP983043 FRM983043:FSL983043 GBI983043:GCH983043 GLE983043:GMD983043 GVA983043:GVZ983043 HEW983043:HFV983043 HOS983043:HPR983043 HYO983043:HZN983043 IIK983043:IJJ983043 ISG983043:ITF983043 JCC983043:JDB983043 JLY983043:JMX983043 JVU983043:JWT983043 KFQ983043:KGP983043 KPM983043:KQL983043 KZI983043:LAH983043 LJE983043:LKD983043 LTA983043:LTZ983043 MCW983043:MDV983043 MMS983043:MNR983043 MWO983043:MXN983043 NGK983043:NHJ983043 NQG983043:NRF983043 OAC983043:OBB983043 OJY983043:OKX983043 OTU983043:OUT983043 PDQ983043:PEP983043 PNM983043:POL983043 PXI983043:PYH983043 QHE983043:QID983043 QRA983043:QRZ983043 RAW983043:RBV983043 RKS983043:RLR983043 RUO983043:RVN983043 SEK983043:SFJ983043 SOG983043:SPF983043 SYC983043:SZB983043 THY983043:TIX983043 TRU983043:TST983043 UBQ983043:UCP983043 ULM983043:UML983043 UVI983043:UWH983043 VFE983043:VGD983043 VPA983043:VPZ983043 VYW983043:VZV983043 WIS983043:WJR983043 WSO983043:WTN983043 XCK983043:XDJ983043" xr:uid="{78B50CEC-E948-4483-B96D-9C647F09BAED}">
      <formula1>LstSourseType</formula1>
    </dataValidation>
    <dataValidation type="list" allowBlank="1" showInputMessage="1" showErrorMessage="1" prompt="Select from list." sqref="CC16 LY16 VU16 AFQ16 APM16 AZI16 BJE16 BTA16 CCW16 CMS16 CWO16 DGK16 DQG16 EAC16 EJY16 ETU16 FDQ16 FNM16 FXI16 GHE16 GRA16 HAW16 HKS16 HUO16 IEK16 IOG16 IYC16 JHY16 JRU16 KBQ16 KLM16 KVI16 LFE16 LPA16 LYW16 MIS16 MSO16 NCK16 NMG16 NWC16 OFY16 OPU16 OZQ16 PJM16 PTI16 QDE16 QNA16 QWW16 RGS16 RQO16 SAK16 SKG16 SUC16 TDY16 TNU16 TXQ16 UHM16 URI16 VBE16 VLA16 VUW16 WES16 WOO16 WYK16 CC65552 LY65552 VU65552 AFQ65552 APM65552 AZI65552 BJE65552 BTA65552 CCW65552 CMS65552 CWO65552 DGK65552 DQG65552 EAC65552 EJY65552 ETU65552 FDQ65552 FNM65552 FXI65552 GHE65552 GRA65552 HAW65552 HKS65552 HUO65552 IEK65552 IOG65552 IYC65552 JHY65552 JRU65552 KBQ65552 KLM65552 KVI65552 LFE65552 LPA65552 LYW65552 MIS65552 MSO65552 NCK65552 NMG65552 NWC65552 OFY65552 OPU65552 OZQ65552 PJM65552 PTI65552 QDE65552 QNA65552 QWW65552 RGS65552 RQO65552 SAK65552 SKG65552 SUC65552 TDY65552 TNU65552 TXQ65552 UHM65552 URI65552 VBE65552 VLA65552 VUW65552 WES65552 WOO65552 WYK65552 CC131088 LY131088 VU131088 AFQ131088 APM131088 AZI131088 BJE131088 BTA131088 CCW131088 CMS131088 CWO131088 DGK131088 DQG131088 EAC131088 EJY131088 ETU131088 FDQ131088 FNM131088 FXI131088 GHE131088 GRA131088 HAW131088 HKS131088 HUO131088 IEK131088 IOG131088 IYC131088 JHY131088 JRU131088 KBQ131088 KLM131088 KVI131088 LFE131088 LPA131088 LYW131088 MIS131088 MSO131088 NCK131088 NMG131088 NWC131088 OFY131088 OPU131088 OZQ131088 PJM131088 PTI131088 QDE131088 QNA131088 QWW131088 RGS131088 RQO131088 SAK131088 SKG131088 SUC131088 TDY131088 TNU131088 TXQ131088 UHM131088 URI131088 VBE131088 VLA131088 VUW131088 WES131088 WOO131088 WYK131088 CC196624 LY196624 VU196624 AFQ196624 APM196624 AZI196624 BJE196624 BTA196624 CCW196624 CMS196624 CWO196624 DGK196624 DQG196624 EAC196624 EJY196624 ETU196624 FDQ196624 FNM196624 FXI196624 GHE196624 GRA196624 HAW196624 HKS196624 HUO196624 IEK196624 IOG196624 IYC196624 JHY196624 JRU196624 KBQ196624 KLM196624 KVI196624 LFE196624 LPA196624 LYW196624 MIS196624 MSO196624 NCK196624 NMG196624 NWC196624 OFY196624 OPU196624 OZQ196624 PJM196624 PTI196624 QDE196624 QNA196624 QWW196624 RGS196624 RQO196624 SAK196624 SKG196624 SUC196624 TDY196624 TNU196624 TXQ196624 UHM196624 URI196624 VBE196624 VLA196624 VUW196624 WES196624 WOO196624 WYK196624 CC262160 LY262160 VU262160 AFQ262160 APM262160 AZI262160 BJE262160 BTA262160 CCW262160 CMS262160 CWO262160 DGK262160 DQG262160 EAC262160 EJY262160 ETU262160 FDQ262160 FNM262160 FXI262160 GHE262160 GRA262160 HAW262160 HKS262160 HUO262160 IEK262160 IOG262160 IYC262160 JHY262160 JRU262160 KBQ262160 KLM262160 KVI262160 LFE262160 LPA262160 LYW262160 MIS262160 MSO262160 NCK262160 NMG262160 NWC262160 OFY262160 OPU262160 OZQ262160 PJM262160 PTI262160 QDE262160 QNA262160 QWW262160 RGS262160 RQO262160 SAK262160 SKG262160 SUC262160 TDY262160 TNU262160 TXQ262160 UHM262160 URI262160 VBE262160 VLA262160 VUW262160 WES262160 WOO262160 WYK262160 CC327696 LY327696 VU327696 AFQ327696 APM327696 AZI327696 BJE327696 BTA327696 CCW327696 CMS327696 CWO327696 DGK327696 DQG327696 EAC327696 EJY327696 ETU327696 FDQ327696 FNM327696 FXI327696 GHE327696 GRA327696 HAW327696 HKS327696 HUO327696 IEK327696 IOG327696 IYC327696 JHY327696 JRU327696 KBQ327696 KLM327696 KVI327696 LFE327696 LPA327696 LYW327696 MIS327696 MSO327696 NCK327696 NMG327696 NWC327696 OFY327696 OPU327696 OZQ327696 PJM327696 PTI327696 QDE327696 QNA327696 QWW327696 RGS327696 RQO327696 SAK327696 SKG327696 SUC327696 TDY327696 TNU327696 TXQ327696 UHM327696 URI327696 VBE327696 VLA327696 VUW327696 WES327696 WOO327696 WYK327696 CC393232 LY393232 VU393232 AFQ393232 APM393232 AZI393232 BJE393232 BTA393232 CCW393232 CMS393232 CWO393232 DGK393232 DQG393232 EAC393232 EJY393232 ETU393232 FDQ393232 FNM393232 FXI393232 GHE393232 GRA393232 HAW393232 HKS393232 HUO393232 IEK393232 IOG393232 IYC393232 JHY393232 JRU393232 KBQ393232 KLM393232 KVI393232 LFE393232 LPA393232 LYW393232 MIS393232 MSO393232 NCK393232 NMG393232 NWC393232 OFY393232 OPU393232 OZQ393232 PJM393232 PTI393232 QDE393232 QNA393232 QWW393232 RGS393232 RQO393232 SAK393232 SKG393232 SUC393232 TDY393232 TNU393232 TXQ393232 UHM393232 URI393232 VBE393232 VLA393232 VUW393232 WES393232 WOO393232 WYK393232 CC458768 LY458768 VU458768 AFQ458768 APM458768 AZI458768 BJE458768 BTA458768 CCW458768 CMS458768 CWO458768 DGK458768 DQG458768 EAC458768 EJY458768 ETU458768 FDQ458768 FNM458768 FXI458768 GHE458768 GRA458768 HAW458768 HKS458768 HUO458768 IEK458768 IOG458768 IYC458768 JHY458768 JRU458768 KBQ458768 KLM458768 KVI458768 LFE458768 LPA458768 LYW458768 MIS458768 MSO458768 NCK458768 NMG458768 NWC458768 OFY458768 OPU458768 OZQ458768 PJM458768 PTI458768 QDE458768 QNA458768 QWW458768 RGS458768 RQO458768 SAK458768 SKG458768 SUC458768 TDY458768 TNU458768 TXQ458768 UHM458768 URI458768 VBE458768 VLA458768 VUW458768 WES458768 WOO458768 WYK458768 CC524304 LY524304 VU524304 AFQ524304 APM524304 AZI524304 BJE524304 BTA524304 CCW524304 CMS524304 CWO524304 DGK524304 DQG524304 EAC524304 EJY524304 ETU524304 FDQ524304 FNM524304 FXI524304 GHE524304 GRA524304 HAW524304 HKS524304 HUO524304 IEK524304 IOG524304 IYC524304 JHY524304 JRU524304 KBQ524304 KLM524304 KVI524304 LFE524304 LPA524304 LYW524304 MIS524304 MSO524304 NCK524304 NMG524304 NWC524304 OFY524304 OPU524304 OZQ524304 PJM524304 PTI524304 QDE524304 QNA524304 QWW524304 RGS524304 RQO524304 SAK524304 SKG524304 SUC524304 TDY524304 TNU524304 TXQ524304 UHM524304 URI524304 VBE524304 VLA524304 VUW524304 WES524304 WOO524304 WYK524304 CC589840 LY589840 VU589840 AFQ589840 APM589840 AZI589840 BJE589840 BTA589840 CCW589840 CMS589840 CWO589840 DGK589840 DQG589840 EAC589840 EJY589840 ETU589840 FDQ589840 FNM589840 FXI589840 GHE589840 GRA589840 HAW589840 HKS589840 HUO589840 IEK589840 IOG589840 IYC589840 JHY589840 JRU589840 KBQ589840 KLM589840 KVI589840 LFE589840 LPA589840 LYW589840 MIS589840 MSO589840 NCK589840 NMG589840 NWC589840 OFY589840 OPU589840 OZQ589840 PJM589840 PTI589840 QDE589840 QNA589840 QWW589840 RGS589840 RQO589840 SAK589840 SKG589840 SUC589840 TDY589840 TNU589840 TXQ589840 UHM589840 URI589840 VBE589840 VLA589840 VUW589840 WES589840 WOO589840 WYK589840 CC655376 LY655376 VU655376 AFQ655376 APM655376 AZI655376 BJE655376 BTA655376 CCW655376 CMS655376 CWO655376 DGK655376 DQG655376 EAC655376 EJY655376 ETU655376 FDQ655376 FNM655376 FXI655376 GHE655376 GRA655376 HAW655376 HKS655376 HUO655376 IEK655376 IOG655376 IYC655376 JHY655376 JRU655376 KBQ655376 KLM655376 KVI655376 LFE655376 LPA655376 LYW655376 MIS655376 MSO655376 NCK655376 NMG655376 NWC655376 OFY655376 OPU655376 OZQ655376 PJM655376 PTI655376 QDE655376 QNA655376 QWW655376 RGS655376 RQO655376 SAK655376 SKG655376 SUC655376 TDY655376 TNU655376 TXQ655376 UHM655376 URI655376 VBE655376 VLA655376 VUW655376 WES655376 WOO655376 WYK655376 CC720912 LY720912 VU720912 AFQ720912 APM720912 AZI720912 BJE720912 BTA720912 CCW720912 CMS720912 CWO720912 DGK720912 DQG720912 EAC720912 EJY720912 ETU720912 FDQ720912 FNM720912 FXI720912 GHE720912 GRA720912 HAW720912 HKS720912 HUO720912 IEK720912 IOG720912 IYC720912 JHY720912 JRU720912 KBQ720912 KLM720912 KVI720912 LFE720912 LPA720912 LYW720912 MIS720912 MSO720912 NCK720912 NMG720912 NWC720912 OFY720912 OPU720912 OZQ720912 PJM720912 PTI720912 QDE720912 QNA720912 QWW720912 RGS720912 RQO720912 SAK720912 SKG720912 SUC720912 TDY720912 TNU720912 TXQ720912 UHM720912 URI720912 VBE720912 VLA720912 VUW720912 WES720912 WOO720912 WYK720912 CC786448 LY786448 VU786448 AFQ786448 APM786448 AZI786448 BJE786448 BTA786448 CCW786448 CMS786448 CWO786448 DGK786448 DQG786448 EAC786448 EJY786448 ETU786448 FDQ786448 FNM786448 FXI786448 GHE786448 GRA786448 HAW786448 HKS786448 HUO786448 IEK786448 IOG786448 IYC786448 JHY786448 JRU786448 KBQ786448 KLM786448 KVI786448 LFE786448 LPA786448 LYW786448 MIS786448 MSO786448 NCK786448 NMG786448 NWC786448 OFY786448 OPU786448 OZQ786448 PJM786448 PTI786448 QDE786448 QNA786448 QWW786448 RGS786448 RQO786448 SAK786448 SKG786448 SUC786448 TDY786448 TNU786448 TXQ786448 UHM786448 URI786448 VBE786448 VLA786448 VUW786448 WES786448 WOO786448 WYK786448 CC851984 LY851984 VU851984 AFQ851984 APM851984 AZI851984 BJE851984 BTA851984 CCW851984 CMS851984 CWO851984 DGK851984 DQG851984 EAC851984 EJY851984 ETU851984 FDQ851984 FNM851984 FXI851984 GHE851984 GRA851984 HAW851984 HKS851984 HUO851984 IEK851984 IOG851984 IYC851984 JHY851984 JRU851984 KBQ851984 KLM851984 KVI851984 LFE851984 LPA851984 LYW851984 MIS851984 MSO851984 NCK851984 NMG851984 NWC851984 OFY851984 OPU851984 OZQ851984 PJM851984 PTI851984 QDE851984 QNA851984 QWW851984 RGS851984 RQO851984 SAK851984 SKG851984 SUC851984 TDY851984 TNU851984 TXQ851984 UHM851984 URI851984 VBE851984 VLA851984 VUW851984 WES851984 WOO851984 WYK851984 CC917520 LY917520 VU917520 AFQ917520 APM917520 AZI917520 BJE917520 BTA917520 CCW917520 CMS917520 CWO917520 DGK917520 DQG917520 EAC917520 EJY917520 ETU917520 FDQ917520 FNM917520 FXI917520 GHE917520 GRA917520 HAW917520 HKS917520 HUO917520 IEK917520 IOG917520 IYC917520 JHY917520 JRU917520 KBQ917520 KLM917520 KVI917520 LFE917520 LPA917520 LYW917520 MIS917520 MSO917520 NCK917520 NMG917520 NWC917520 OFY917520 OPU917520 OZQ917520 PJM917520 PTI917520 QDE917520 QNA917520 QWW917520 RGS917520 RQO917520 SAK917520 SKG917520 SUC917520 TDY917520 TNU917520 TXQ917520 UHM917520 URI917520 VBE917520 VLA917520 VUW917520 WES917520 WOO917520 WYK917520 CC983056 LY983056 VU983056 AFQ983056 APM983056 AZI983056 BJE983056 BTA983056 CCW983056 CMS983056 CWO983056 DGK983056 DQG983056 EAC983056 EJY983056 ETU983056 FDQ983056 FNM983056 FXI983056 GHE983056 GRA983056 HAW983056 HKS983056 HUO983056 IEK983056 IOG983056 IYC983056 JHY983056 JRU983056 KBQ983056 KLM983056 KVI983056 LFE983056 LPA983056 LYW983056 MIS983056 MSO983056 NCK983056 NMG983056 NWC983056 OFY983056 OPU983056 OZQ983056 PJM983056 PTI983056 QDE983056 QNA983056 QWW983056 RGS983056 RQO983056 SAK983056 SKG983056 SUC983056 TDY983056 TNU983056 TXQ983056 UHM983056 URI983056 VBE983056 VLA983056 VUW983056 WES983056 WOO983056 WYK983056 F19 JB19 SX19 ACT19 AMP19 AWL19 BGH19 BQD19 BZZ19 CJV19 CTR19 DDN19 DNJ19 DXF19 EHB19 EQX19 FAT19 FKP19 FUL19 GEH19 GOD19 GXZ19 HHV19 HRR19 IBN19 ILJ19 IVF19 JFB19 JOX19 JYT19 KIP19 KSL19 LCH19 LMD19 LVZ19 MFV19 MPR19 MZN19 NJJ19 NTF19 ODB19 OMX19 OWT19 PGP19 PQL19 QAH19 QKD19 QTZ19 RDV19 RNR19 RXN19 SHJ19 SRF19 TBB19 TKX19 TUT19 UEP19 UOL19 UYH19 VID19 VRZ19 WBV19 WLR19 WVN19 F65555 JB65555 SX65555 ACT65555 AMP65555 AWL65555 BGH65555 BQD65555 BZZ65555 CJV65555 CTR65555 DDN65555 DNJ65555 DXF65555 EHB65555 EQX65555 FAT65555 FKP65555 FUL65555 GEH65555 GOD65555 GXZ65555 HHV65555 HRR65555 IBN65555 ILJ65555 IVF65555 JFB65555 JOX65555 JYT65555 KIP65555 KSL65555 LCH65555 LMD65555 LVZ65555 MFV65555 MPR65555 MZN65555 NJJ65555 NTF65555 ODB65555 OMX65555 OWT65555 PGP65555 PQL65555 QAH65555 QKD65555 QTZ65555 RDV65555 RNR65555 RXN65555 SHJ65555 SRF65555 TBB65555 TKX65555 TUT65555 UEP65555 UOL65555 UYH65555 VID65555 VRZ65555 WBV65555 WLR65555 WVN65555 F131091 JB131091 SX131091 ACT131091 AMP131091 AWL131091 BGH131091 BQD131091 BZZ131091 CJV131091 CTR131091 DDN131091 DNJ131091 DXF131091 EHB131091 EQX131091 FAT131091 FKP131091 FUL131091 GEH131091 GOD131091 GXZ131091 HHV131091 HRR131091 IBN131091 ILJ131091 IVF131091 JFB131091 JOX131091 JYT131091 KIP131091 KSL131091 LCH131091 LMD131091 LVZ131091 MFV131091 MPR131091 MZN131091 NJJ131091 NTF131091 ODB131091 OMX131091 OWT131091 PGP131091 PQL131091 QAH131091 QKD131091 QTZ131091 RDV131091 RNR131091 RXN131091 SHJ131091 SRF131091 TBB131091 TKX131091 TUT131091 UEP131091 UOL131091 UYH131091 VID131091 VRZ131091 WBV131091 WLR131091 WVN131091 F196627 JB196627 SX196627 ACT196627 AMP196627 AWL196627 BGH196627 BQD196627 BZZ196627 CJV196627 CTR196627 DDN196627 DNJ196627 DXF196627 EHB196627 EQX196627 FAT196627 FKP196627 FUL196627 GEH196627 GOD196627 GXZ196627 HHV196627 HRR196627 IBN196627 ILJ196627 IVF196627 JFB196627 JOX196627 JYT196627 KIP196627 KSL196627 LCH196627 LMD196627 LVZ196627 MFV196627 MPR196627 MZN196627 NJJ196627 NTF196627 ODB196627 OMX196627 OWT196627 PGP196627 PQL196627 QAH196627 QKD196627 QTZ196627 RDV196627 RNR196627 RXN196627 SHJ196627 SRF196627 TBB196627 TKX196627 TUT196627 UEP196627 UOL196627 UYH196627 VID196627 VRZ196627 WBV196627 WLR196627 WVN196627 F262163 JB262163 SX262163 ACT262163 AMP262163 AWL262163 BGH262163 BQD262163 BZZ262163 CJV262163 CTR262163 DDN262163 DNJ262163 DXF262163 EHB262163 EQX262163 FAT262163 FKP262163 FUL262163 GEH262163 GOD262163 GXZ262163 HHV262163 HRR262163 IBN262163 ILJ262163 IVF262163 JFB262163 JOX262163 JYT262163 KIP262163 KSL262163 LCH262163 LMD262163 LVZ262163 MFV262163 MPR262163 MZN262163 NJJ262163 NTF262163 ODB262163 OMX262163 OWT262163 PGP262163 PQL262163 QAH262163 QKD262163 QTZ262163 RDV262163 RNR262163 RXN262163 SHJ262163 SRF262163 TBB262163 TKX262163 TUT262163 UEP262163 UOL262163 UYH262163 VID262163 VRZ262163 WBV262163 WLR262163 WVN262163 F327699 JB327699 SX327699 ACT327699 AMP327699 AWL327699 BGH327699 BQD327699 BZZ327699 CJV327699 CTR327699 DDN327699 DNJ327699 DXF327699 EHB327699 EQX327699 FAT327699 FKP327699 FUL327699 GEH327699 GOD327699 GXZ327699 HHV327699 HRR327699 IBN327699 ILJ327699 IVF327699 JFB327699 JOX327699 JYT327699 KIP327699 KSL327699 LCH327699 LMD327699 LVZ327699 MFV327699 MPR327699 MZN327699 NJJ327699 NTF327699 ODB327699 OMX327699 OWT327699 PGP327699 PQL327699 QAH327699 QKD327699 QTZ327699 RDV327699 RNR327699 RXN327699 SHJ327699 SRF327699 TBB327699 TKX327699 TUT327699 UEP327699 UOL327699 UYH327699 VID327699 VRZ327699 WBV327699 WLR327699 WVN327699 F393235 JB393235 SX393235 ACT393235 AMP393235 AWL393235 BGH393235 BQD393235 BZZ393235 CJV393235 CTR393235 DDN393235 DNJ393235 DXF393235 EHB393235 EQX393235 FAT393235 FKP393235 FUL393235 GEH393235 GOD393235 GXZ393235 HHV393235 HRR393235 IBN393235 ILJ393235 IVF393235 JFB393235 JOX393235 JYT393235 KIP393235 KSL393235 LCH393235 LMD393235 LVZ393235 MFV393235 MPR393235 MZN393235 NJJ393235 NTF393235 ODB393235 OMX393235 OWT393235 PGP393235 PQL393235 QAH393235 QKD393235 QTZ393235 RDV393235 RNR393235 RXN393235 SHJ393235 SRF393235 TBB393235 TKX393235 TUT393235 UEP393235 UOL393235 UYH393235 VID393235 VRZ393235 WBV393235 WLR393235 WVN393235 F458771 JB458771 SX458771 ACT458771 AMP458771 AWL458771 BGH458771 BQD458771 BZZ458771 CJV458771 CTR458771 DDN458771 DNJ458771 DXF458771 EHB458771 EQX458771 FAT458771 FKP458771 FUL458771 GEH458771 GOD458771 GXZ458771 HHV458771 HRR458771 IBN458771 ILJ458771 IVF458771 JFB458771 JOX458771 JYT458771 KIP458771 KSL458771 LCH458771 LMD458771 LVZ458771 MFV458771 MPR458771 MZN458771 NJJ458771 NTF458771 ODB458771 OMX458771 OWT458771 PGP458771 PQL458771 QAH458771 QKD458771 QTZ458771 RDV458771 RNR458771 RXN458771 SHJ458771 SRF458771 TBB458771 TKX458771 TUT458771 UEP458771 UOL458771 UYH458771 VID458771 VRZ458771 WBV458771 WLR458771 WVN458771 F524307 JB524307 SX524307 ACT524307 AMP524307 AWL524307 BGH524307 BQD524307 BZZ524307 CJV524307 CTR524307 DDN524307 DNJ524307 DXF524307 EHB524307 EQX524307 FAT524307 FKP524307 FUL524307 GEH524307 GOD524307 GXZ524307 HHV524307 HRR524307 IBN524307 ILJ524307 IVF524307 JFB524307 JOX524307 JYT524307 KIP524307 KSL524307 LCH524307 LMD524307 LVZ524307 MFV524307 MPR524307 MZN524307 NJJ524307 NTF524307 ODB524307 OMX524307 OWT524307 PGP524307 PQL524307 QAH524307 QKD524307 QTZ524307 RDV524307 RNR524307 RXN524307 SHJ524307 SRF524307 TBB524307 TKX524307 TUT524307 UEP524307 UOL524307 UYH524307 VID524307 VRZ524307 WBV524307 WLR524307 WVN524307 F589843 JB589843 SX589843 ACT589843 AMP589843 AWL589843 BGH589843 BQD589843 BZZ589843 CJV589843 CTR589843 DDN589843 DNJ589843 DXF589843 EHB589843 EQX589843 FAT589843 FKP589843 FUL589843 GEH589843 GOD589843 GXZ589843 HHV589843 HRR589843 IBN589843 ILJ589843 IVF589843 JFB589843 JOX589843 JYT589843 KIP589843 KSL589843 LCH589843 LMD589843 LVZ589843 MFV589843 MPR589843 MZN589843 NJJ589843 NTF589843 ODB589843 OMX589843 OWT589843 PGP589843 PQL589843 QAH589843 QKD589843 QTZ589843 RDV589843 RNR589843 RXN589843 SHJ589843 SRF589843 TBB589843 TKX589843 TUT589843 UEP589843 UOL589843 UYH589843 VID589843 VRZ589843 WBV589843 WLR589843 WVN589843 F655379 JB655379 SX655379 ACT655379 AMP655379 AWL655379 BGH655379 BQD655379 BZZ655379 CJV655379 CTR655379 DDN655379 DNJ655379 DXF655379 EHB655379 EQX655379 FAT655379 FKP655379 FUL655379 GEH655379 GOD655379 GXZ655379 HHV655379 HRR655379 IBN655379 ILJ655379 IVF655379 JFB655379 JOX655379 JYT655379 KIP655379 KSL655379 LCH655379 LMD655379 LVZ655379 MFV655379 MPR655379 MZN655379 NJJ655379 NTF655379 ODB655379 OMX655379 OWT655379 PGP655379 PQL655379 QAH655379 QKD655379 QTZ655379 RDV655379 RNR655379 RXN655379 SHJ655379 SRF655379 TBB655379 TKX655379 TUT655379 UEP655379 UOL655379 UYH655379 VID655379 VRZ655379 WBV655379 WLR655379 WVN655379 F720915 JB720915 SX720915 ACT720915 AMP720915 AWL720915 BGH720915 BQD720915 BZZ720915 CJV720915 CTR720915 DDN720915 DNJ720915 DXF720915 EHB720915 EQX720915 FAT720915 FKP720915 FUL720915 GEH720915 GOD720915 GXZ720915 HHV720915 HRR720915 IBN720915 ILJ720915 IVF720915 JFB720915 JOX720915 JYT720915 KIP720915 KSL720915 LCH720915 LMD720915 LVZ720915 MFV720915 MPR720915 MZN720915 NJJ720915 NTF720915 ODB720915 OMX720915 OWT720915 PGP720915 PQL720915 QAH720915 QKD720915 QTZ720915 RDV720915 RNR720915 RXN720915 SHJ720915 SRF720915 TBB720915 TKX720915 TUT720915 UEP720915 UOL720915 UYH720915 VID720915 VRZ720915 WBV720915 WLR720915 WVN720915 F786451 JB786451 SX786451 ACT786451 AMP786451 AWL786451 BGH786451 BQD786451 BZZ786451 CJV786451 CTR786451 DDN786451 DNJ786451 DXF786451 EHB786451 EQX786451 FAT786451 FKP786451 FUL786451 GEH786451 GOD786451 GXZ786451 HHV786451 HRR786451 IBN786451 ILJ786451 IVF786451 JFB786451 JOX786451 JYT786451 KIP786451 KSL786451 LCH786451 LMD786451 LVZ786451 MFV786451 MPR786451 MZN786451 NJJ786451 NTF786451 ODB786451 OMX786451 OWT786451 PGP786451 PQL786451 QAH786451 QKD786451 QTZ786451 RDV786451 RNR786451 RXN786451 SHJ786451 SRF786451 TBB786451 TKX786451 TUT786451 UEP786451 UOL786451 UYH786451 VID786451 VRZ786451 WBV786451 WLR786451 WVN786451 F851987 JB851987 SX851987 ACT851987 AMP851987 AWL851987 BGH851987 BQD851987 BZZ851987 CJV851987 CTR851987 DDN851987 DNJ851987 DXF851987 EHB851987 EQX851987 FAT851987 FKP851987 FUL851987 GEH851987 GOD851987 GXZ851987 HHV851987 HRR851987 IBN851987 ILJ851987 IVF851987 JFB851987 JOX851987 JYT851987 KIP851987 KSL851987 LCH851987 LMD851987 LVZ851987 MFV851987 MPR851987 MZN851987 NJJ851987 NTF851987 ODB851987 OMX851987 OWT851987 PGP851987 PQL851987 QAH851987 QKD851987 QTZ851987 RDV851987 RNR851987 RXN851987 SHJ851987 SRF851987 TBB851987 TKX851987 TUT851987 UEP851987 UOL851987 UYH851987 VID851987 VRZ851987 WBV851987 WLR851987 WVN851987 F917523 JB917523 SX917523 ACT917523 AMP917523 AWL917523 BGH917523 BQD917523 BZZ917523 CJV917523 CTR917523 DDN917523 DNJ917523 DXF917523 EHB917523 EQX917523 FAT917523 FKP917523 FUL917523 GEH917523 GOD917523 GXZ917523 HHV917523 HRR917523 IBN917523 ILJ917523 IVF917523 JFB917523 JOX917523 JYT917523 KIP917523 KSL917523 LCH917523 LMD917523 LVZ917523 MFV917523 MPR917523 MZN917523 NJJ917523 NTF917523 ODB917523 OMX917523 OWT917523 PGP917523 PQL917523 QAH917523 QKD917523 QTZ917523 RDV917523 RNR917523 RXN917523 SHJ917523 SRF917523 TBB917523 TKX917523 TUT917523 UEP917523 UOL917523 UYH917523 VID917523 VRZ917523 WBV917523 WLR917523 WVN917523 F983059 JB983059 SX983059 ACT983059 AMP983059 AWL983059 BGH983059 BQD983059 BZZ983059 CJV983059 CTR983059 DDN983059 DNJ983059 DXF983059 EHB983059 EQX983059 FAT983059 FKP983059 FUL983059 GEH983059 GOD983059 GXZ983059 HHV983059 HRR983059 IBN983059 ILJ983059 IVF983059 JFB983059 JOX983059 JYT983059 KIP983059 KSL983059 LCH983059 LMD983059 LVZ983059 MFV983059 MPR983059 MZN983059 NJJ983059 NTF983059 ODB983059 OMX983059 OWT983059 PGP983059 PQL983059 QAH983059 QKD983059 QTZ983059 RDV983059 RNR983059 RXN983059 SHJ983059 SRF983059 TBB983059 TKX983059 TUT983059 UEP983059 UOL983059 UYH983059 VID983059 VRZ983059 WBV983059 WLR983059 WVN983059" xr:uid="{96CAA3ED-1363-48BF-BE85-0C4C7F8F4D28}">
      <formula1>"Yes, No"</formula1>
    </dataValidation>
    <dataValidation type="list" allowBlank="1" showInputMessage="1" showErrorMessage="1" prompt="Select from List." sqref="HC3:IV3 QY3:SR3 AAU3:ACN3 AKQ3:AMJ3 AUM3:AWF3 BEI3:BGB3 BOE3:BPX3 BYA3:BZT3 CHW3:CJP3 CRS3:CTL3 DBO3:DDH3 DLK3:DND3 DVG3:DWZ3 EFC3:EGV3 EOY3:EQR3 EYU3:FAN3 FIQ3:FKJ3 FSM3:FUF3 GCI3:GEB3 GME3:GNX3 GWA3:GXT3 HFW3:HHP3 HPS3:HRL3 HZO3:IBH3 IJK3:ILD3 ITG3:IUZ3 JDC3:JEV3 JMY3:JOR3 JWU3:JYN3 KGQ3:KIJ3 KQM3:KSF3 LAI3:LCB3 LKE3:LLX3 LUA3:LVT3 MDW3:MFP3 MNS3:MPL3 MXO3:MZH3 NHK3:NJD3 NRG3:NSZ3 OBC3:OCV3 OKY3:OMR3 OUU3:OWN3 PEQ3:PGJ3 POM3:PQF3 PYI3:QAB3 QIE3:QJX3 QSA3:QTT3 RBW3:RDP3 RLS3:RNL3 RVO3:RXH3 SFK3:SHD3 SPG3:SQZ3 SZC3:TAV3 TIY3:TKR3 TSU3:TUN3 UCQ3:UEJ3 UMM3:UOF3 UWI3:UYB3 VGE3:VHX3 VQA3:VRT3 VZW3:WBP3 WJS3:WLL3 WTO3:WVH3 XDK3:XFD3 HC65539:IV65539 QY65539:SR65539 AAU65539:ACN65539 AKQ65539:AMJ65539 AUM65539:AWF65539 BEI65539:BGB65539 BOE65539:BPX65539 BYA65539:BZT65539 CHW65539:CJP65539 CRS65539:CTL65539 DBO65539:DDH65539 DLK65539:DND65539 DVG65539:DWZ65539 EFC65539:EGV65539 EOY65539:EQR65539 EYU65539:FAN65539 FIQ65539:FKJ65539 FSM65539:FUF65539 GCI65539:GEB65539 GME65539:GNX65539 GWA65539:GXT65539 HFW65539:HHP65539 HPS65539:HRL65539 HZO65539:IBH65539 IJK65539:ILD65539 ITG65539:IUZ65539 JDC65539:JEV65539 JMY65539:JOR65539 JWU65539:JYN65539 KGQ65539:KIJ65539 KQM65539:KSF65539 LAI65539:LCB65539 LKE65539:LLX65539 LUA65539:LVT65539 MDW65539:MFP65539 MNS65539:MPL65539 MXO65539:MZH65539 NHK65539:NJD65539 NRG65539:NSZ65539 OBC65539:OCV65539 OKY65539:OMR65539 OUU65539:OWN65539 PEQ65539:PGJ65539 POM65539:PQF65539 PYI65539:QAB65539 QIE65539:QJX65539 QSA65539:QTT65539 RBW65539:RDP65539 RLS65539:RNL65539 RVO65539:RXH65539 SFK65539:SHD65539 SPG65539:SQZ65539 SZC65539:TAV65539 TIY65539:TKR65539 TSU65539:TUN65539 UCQ65539:UEJ65539 UMM65539:UOF65539 UWI65539:UYB65539 VGE65539:VHX65539 VQA65539:VRT65539 VZW65539:WBP65539 WJS65539:WLL65539 WTO65539:WVH65539 XDK65539:XFD65539 HC131075:IV131075 QY131075:SR131075 AAU131075:ACN131075 AKQ131075:AMJ131075 AUM131075:AWF131075 BEI131075:BGB131075 BOE131075:BPX131075 BYA131075:BZT131075 CHW131075:CJP131075 CRS131075:CTL131075 DBO131075:DDH131075 DLK131075:DND131075 DVG131075:DWZ131075 EFC131075:EGV131075 EOY131075:EQR131075 EYU131075:FAN131075 FIQ131075:FKJ131075 FSM131075:FUF131075 GCI131075:GEB131075 GME131075:GNX131075 GWA131075:GXT131075 HFW131075:HHP131075 HPS131075:HRL131075 HZO131075:IBH131075 IJK131075:ILD131075 ITG131075:IUZ131075 JDC131075:JEV131075 JMY131075:JOR131075 JWU131075:JYN131075 KGQ131075:KIJ131075 KQM131075:KSF131075 LAI131075:LCB131075 LKE131075:LLX131075 LUA131075:LVT131075 MDW131075:MFP131075 MNS131075:MPL131075 MXO131075:MZH131075 NHK131075:NJD131075 NRG131075:NSZ131075 OBC131075:OCV131075 OKY131075:OMR131075 OUU131075:OWN131075 PEQ131075:PGJ131075 POM131075:PQF131075 PYI131075:QAB131075 QIE131075:QJX131075 QSA131075:QTT131075 RBW131075:RDP131075 RLS131075:RNL131075 RVO131075:RXH131075 SFK131075:SHD131075 SPG131075:SQZ131075 SZC131075:TAV131075 TIY131075:TKR131075 TSU131075:TUN131075 UCQ131075:UEJ131075 UMM131075:UOF131075 UWI131075:UYB131075 VGE131075:VHX131075 VQA131075:VRT131075 VZW131075:WBP131075 WJS131075:WLL131075 WTO131075:WVH131075 XDK131075:XFD131075 HC196611:IV196611 QY196611:SR196611 AAU196611:ACN196611 AKQ196611:AMJ196611 AUM196611:AWF196611 BEI196611:BGB196611 BOE196611:BPX196611 BYA196611:BZT196611 CHW196611:CJP196611 CRS196611:CTL196611 DBO196611:DDH196611 DLK196611:DND196611 DVG196611:DWZ196611 EFC196611:EGV196611 EOY196611:EQR196611 EYU196611:FAN196611 FIQ196611:FKJ196611 FSM196611:FUF196611 GCI196611:GEB196611 GME196611:GNX196611 GWA196611:GXT196611 HFW196611:HHP196611 HPS196611:HRL196611 HZO196611:IBH196611 IJK196611:ILD196611 ITG196611:IUZ196611 JDC196611:JEV196611 JMY196611:JOR196611 JWU196611:JYN196611 KGQ196611:KIJ196611 KQM196611:KSF196611 LAI196611:LCB196611 LKE196611:LLX196611 LUA196611:LVT196611 MDW196611:MFP196611 MNS196611:MPL196611 MXO196611:MZH196611 NHK196611:NJD196611 NRG196611:NSZ196611 OBC196611:OCV196611 OKY196611:OMR196611 OUU196611:OWN196611 PEQ196611:PGJ196611 POM196611:PQF196611 PYI196611:QAB196611 QIE196611:QJX196611 QSA196611:QTT196611 RBW196611:RDP196611 RLS196611:RNL196611 RVO196611:RXH196611 SFK196611:SHD196611 SPG196611:SQZ196611 SZC196611:TAV196611 TIY196611:TKR196611 TSU196611:TUN196611 UCQ196611:UEJ196611 UMM196611:UOF196611 UWI196611:UYB196611 VGE196611:VHX196611 VQA196611:VRT196611 VZW196611:WBP196611 WJS196611:WLL196611 WTO196611:WVH196611 XDK196611:XFD196611 HC262147:IV262147 QY262147:SR262147 AAU262147:ACN262147 AKQ262147:AMJ262147 AUM262147:AWF262147 BEI262147:BGB262147 BOE262147:BPX262147 BYA262147:BZT262147 CHW262147:CJP262147 CRS262147:CTL262147 DBO262147:DDH262147 DLK262147:DND262147 DVG262147:DWZ262147 EFC262147:EGV262147 EOY262147:EQR262147 EYU262147:FAN262147 FIQ262147:FKJ262147 FSM262147:FUF262147 GCI262147:GEB262147 GME262147:GNX262147 GWA262147:GXT262147 HFW262147:HHP262147 HPS262147:HRL262147 HZO262147:IBH262147 IJK262147:ILD262147 ITG262147:IUZ262147 JDC262147:JEV262147 JMY262147:JOR262147 JWU262147:JYN262147 KGQ262147:KIJ262147 KQM262147:KSF262147 LAI262147:LCB262147 LKE262147:LLX262147 LUA262147:LVT262147 MDW262147:MFP262147 MNS262147:MPL262147 MXO262147:MZH262147 NHK262147:NJD262147 NRG262147:NSZ262147 OBC262147:OCV262147 OKY262147:OMR262147 OUU262147:OWN262147 PEQ262147:PGJ262147 POM262147:PQF262147 PYI262147:QAB262147 QIE262147:QJX262147 QSA262147:QTT262147 RBW262147:RDP262147 RLS262147:RNL262147 RVO262147:RXH262147 SFK262147:SHD262147 SPG262147:SQZ262147 SZC262147:TAV262147 TIY262147:TKR262147 TSU262147:TUN262147 UCQ262147:UEJ262147 UMM262147:UOF262147 UWI262147:UYB262147 VGE262147:VHX262147 VQA262147:VRT262147 VZW262147:WBP262147 WJS262147:WLL262147 WTO262147:WVH262147 XDK262147:XFD262147 HC327683:IV327683 QY327683:SR327683 AAU327683:ACN327683 AKQ327683:AMJ327683 AUM327683:AWF327683 BEI327683:BGB327683 BOE327683:BPX327683 BYA327683:BZT327683 CHW327683:CJP327683 CRS327683:CTL327683 DBO327683:DDH327683 DLK327683:DND327683 DVG327683:DWZ327683 EFC327683:EGV327683 EOY327683:EQR327683 EYU327683:FAN327683 FIQ327683:FKJ327683 FSM327683:FUF327683 GCI327683:GEB327683 GME327683:GNX327683 GWA327683:GXT327683 HFW327683:HHP327683 HPS327683:HRL327683 HZO327683:IBH327683 IJK327683:ILD327683 ITG327683:IUZ327683 JDC327683:JEV327683 JMY327683:JOR327683 JWU327683:JYN327683 KGQ327683:KIJ327683 KQM327683:KSF327683 LAI327683:LCB327683 LKE327683:LLX327683 LUA327683:LVT327683 MDW327683:MFP327683 MNS327683:MPL327683 MXO327683:MZH327683 NHK327683:NJD327683 NRG327683:NSZ327683 OBC327683:OCV327683 OKY327683:OMR327683 OUU327683:OWN327683 PEQ327683:PGJ327683 POM327683:PQF327683 PYI327683:QAB327683 QIE327683:QJX327683 QSA327683:QTT327683 RBW327683:RDP327683 RLS327683:RNL327683 RVO327683:RXH327683 SFK327683:SHD327683 SPG327683:SQZ327683 SZC327683:TAV327683 TIY327683:TKR327683 TSU327683:TUN327683 UCQ327683:UEJ327683 UMM327683:UOF327683 UWI327683:UYB327683 VGE327683:VHX327683 VQA327683:VRT327683 VZW327683:WBP327683 WJS327683:WLL327683 WTO327683:WVH327683 XDK327683:XFD327683 HC393219:IV393219 QY393219:SR393219 AAU393219:ACN393219 AKQ393219:AMJ393219 AUM393219:AWF393219 BEI393219:BGB393219 BOE393219:BPX393219 BYA393219:BZT393219 CHW393219:CJP393219 CRS393219:CTL393219 DBO393219:DDH393219 DLK393219:DND393219 DVG393219:DWZ393219 EFC393219:EGV393219 EOY393219:EQR393219 EYU393219:FAN393219 FIQ393219:FKJ393219 FSM393219:FUF393219 GCI393219:GEB393219 GME393219:GNX393219 GWA393219:GXT393219 HFW393219:HHP393219 HPS393219:HRL393219 HZO393219:IBH393219 IJK393219:ILD393219 ITG393219:IUZ393219 JDC393219:JEV393219 JMY393219:JOR393219 JWU393219:JYN393219 KGQ393219:KIJ393219 KQM393219:KSF393219 LAI393219:LCB393219 LKE393219:LLX393219 LUA393219:LVT393219 MDW393219:MFP393219 MNS393219:MPL393219 MXO393219:MZH393219 NHK393219:NJD393219 NRG393219:NSZ393219 OBC393219:OCV393219 OKY393219:OMR393219 OUU393219:OWN393219 PEQ393219:PGJ393219 POM393219:PQF393219 PYI393219:QAB393219 QIE393219:QJX393219 QSA393219:QTT393219 RBW393219:RDP393219 RLS393219:RNL393219 RVO393219:RXH393219 SFK393219:SHD393219 SPG393219:SQZ393219 SZC393219:TAV393219 TIY393219:TKR393219 TSU393219:TUN393219 UCQ393219:UEJ393219 UMM393219:UOF393219 UWI393219:UYB393219 VGE393219:VHX393219 VQA393219:VRT393219 VZW393219:WBP393219 WJS393219:WLL393219 WTO393219:WVH393219 XDK393219:XFD393219 HC458755:IV458755 QY458755:SR458755 AAU458755:ACN458755 AKQ458755:AMJ458755 AUM458755:AWF458755 BEI458755:BGB458755 BOE458755:BPX458755 BYA458755:BZT458755 CHW458755:CJP458755 CRS458755:CTL458755 DBO458755:DDH458755 DLK458755:DND458755 DVG458755:DWZ458755 EFC458755:EGV458755 EOY458755:EQR458755 EYU458755:FAN458755 FIQ458755:FKJ458755 FSM458755:FUF458755 GCI458755:GEB458755 GME458755:GNX458755 GWA458755:GXT458755 HFW458755:HHP458755 HPS458755:HRL458755 HZO458755:IBH458755 IJK458755:ILD458755 ITG458755:IUZ458755 JDC458755:JEV458755 JMY458755:JOR458755 JWU458755:JYN458755 KGQ458755:KIJ458755 KQM458755:KSF458755 LAI458755:LCB458755 LKE458755:LLX458755 LUA458755:LVT458755 MDW458755:MFP458755 MNS458755:MPL458755 MXO458755:MZH458755 NHK458755:NJD458755 NRG458755:NSZ458755 OBC458755:OCV458755 OKY458755:OMR458755 OUU458755:OWN458755 PEQ458755:PGJ458755 POM458755:PQF458755 PYI458755:QAB458755 QIE458755:QJX458755 QSA458755:QTT458755 RBW458755:RDP458755 RLS458755:RNL458755 RVO458755:RXH458755 SFK458755:SHD458755 SPG458755:SQZ458755 SZC458755:TAV458755 TIY458755:TKR458755 TSU458755:TUN458755 UCQ458755:UEJ458755 UMM458755:UOF458755 UWI458755:UYB458755 VGE458755:VHX458755 VQA458755:VRT458755 VZW458755:WBP458755 WJS458755:WLL458755 WTO458755:WVH458755 XDK458755:XFD458755 HC524291:IV524291 QY524291:SR524291 AAU524291:ACN524291 AKQ524291:AMJ524291 AUM524291:AWF524291 BEI524291:BGB524291 BOE524291:BPX524291 BYA524291:BZT524291 CHW524291:CJP524291 CRS524291:CTL524291 DBO524291:DDH524291 DLK524291:DND524291 DVG524291:DWZ524291 EFC524291:EGV524291 EOY524291:EQR524291 EYU524291:FAN524291 FIQ524291:FKJ524291 FSM524291:FUF524291 GCI524291:GEB524291 GME524291:GNX524291 GWA524291:GXT524291 HFW524291:HHP524291 HPS524291:HRL524291 HZO524291:IBH524291 IJK524291:ILD524291 ITG524291:IUZ524291 JDC524291:JEV524291 JMY524291:JOR524291 JWU524291:JYN524291 KGQ524291:KIJ524291 KQM524291:KSF524291 LAI524291:LCB524291 LKE524291:LLX524291 LUA524291:LVT524291 MDW524291:MFP524291 MNS524291:MPL524291 MXO524291:MZH524291 NHK524291:NJD524291 NRG524291:NSZ524291 OBC524291:OCV524291 OKY524291:OMR524291 OUU524291:OWN524291 PEQ524291:PGJ524291 POM524291:PQF524291 PYI524291:QAB524291 QIE524291:QJX524291 QSA524291:QTT524291 RBW524291:RDP524291 RLS524291:RNL524291 RVO524291:RXH524291 SFK524291:SHD524291 SPG524291:SQZ524291 SZC524291:TAV524291 TIY524291:TKR524291 TSU524291:TUN524291 UCQ524291:UEJ524291 UMM524291:UOF524291 UWI524291:UYB524291 VGE524291:VHX524291 VQA524291:VRT524291 VZW524291:WBP524291 WJS524291:WLL524291 WTO524291:WVH524291 XDK524291:XFD524291 HC589827:IV589827 QY589827:SR589827 AAU589827:ACN589827 AKQ589827:AMJ589827 AUM589827:AWF589827 BEI589827:BGB589827 BOE589827:BPX589827 BYA589827:BZT589827 CHW589827:CJP589827 CRS589827:CTL589827 DBO589827:DDH589827 DLK589827:DND589827 DVG589827:DWZ589827 EFC589827:EGV589827 EOY589827:EQR589827 EYU589827:FAN589827 FIQ589827:FKJ589827 FSM589827:FUF589827 GCI589827:GEB589827 GME589827:GNX589827 GWA589827:GXT589827 HFW589827:HHP589827 HPS589827:HRL589827 HZO589827:IBH589827 IJK589827:ILD589827 ITG589827:IUZ589827 JDC589827:JEV589827 JMY589827:JOR589827 JWU589827:JYN589827 KGQ589827:KIJ589827 KQM589827:KSF589827 LAI589827:LCB589827 LKE589827:LLX589827 LUA589827:LVT589827 MDW589827:MFP589827 MNS589827:MPL589827 MXO589827:MZH589827 NHK589827:NJD589827 NRG589827:NSZ589827 OBC589827:OCV589827 OKY589827:OMR589827 OUU589827:OWN589827 PEQ589827:PGJ589827 POM589827:PQF589827 PYI589827:QAB589827 QIE589827:QJX589827 QSA589827:QTT589827 RBW589827:RDP589827 RLS589827:RNL589827 RVO589827:RXH589827 SFK589827:SHD589827 SPG589827:SQZ589827 SZC589827:TAV589827 TIY589827:TKR589827 TSU589827:TUN589827 UCQ589827:UEJ589827 UMM589827:UOF589827 UWI589827:UYB589827 VGE589827:VHX589827 VQA589827:VRT589827 VZW589827:WBP589827 WJS589827:WLL589827 WTO589827:WVH589827 XDK589827:XFD589827 HC655363:IV655363 QY655363:SR655363 AAU655363:ACN655363 AKQ655363:AMJ655363 AUM655363:AWF655363 BEI655363:BGB655363 BOE655363:BPX655363 BYA655363:BZT655363 CHW655363:CJP655363 CRS655363:CTL655363 DBO655363:DDH655363 DLK655363:DND655363 DVG655363:DWZ655363 EFC655363:EGV655363 EOY655363:EQR655363 EYU655363:FAN655363 FIQ655363:FKJ655363 FSM655363:FUF655363 GCI655363:GEB655363 GME655363:GNX655363 GWA655363:GXT655363 HFW655363:HHP655363 HPS655363:HRL655363 HZO655363:IBH655363 IJK655363:ILD655363 ITG655363:IUZ655363 JDC655363:JEV655363 JMY655363:JOR655363 JWU655363:JYN655363 KGQ655363:KIJ655363 KQM655363:KSF655363 LAI655363:LCB655363 LKE655363:LLX655363 LUA655363:LVT655363 MDW655363:MFP655363 MNS655363:MPL655363 MXO655363:MZH655363 NHK655363:NJD655363 NRG655363:NSZ655363 OBC655363:OCV655363 OKY655363:OMR655363 OUU655363:OWN655363 PEQ655363:PGJ655363 POM655363:PQF655363 PYI655363:QAB655363 QIE655363:QJX655363 QSA655363:QTT655363 RBW655363:RDP655363 RLS655363:RNL655363 RVO655363:RXH655363 SFK655363:SHD655363 SPG655363:SQZ655363 SZC655363:TAV655363 TIY655363:TKR655363 TSU655363:TUN655363 UCQ655363:UEJ655363 UMM655363:UOF655363 UWI655363:UYB655363 VGE655363:VHX655363 VQA655363:VRT655363 VZW655363:WBP655363 WJS655363:WLL655363 WTO655363:WVH655363 XDK655363:XFD655363 HC720899:IV720899 QY720899:SR720899 AAU720899:ACN720899 AKQ720899:AMJ720899 AUM720899:AWF720899 BEI720899:BGB720899 BOE720899:BPX720899 BYA720899:BZT720899 CHW720899:CJP720899 CRS720899:CTL720899 DBO720899:DDH720899 DLK720899:DND720899 DVG720899:DWZ720899 EFC720899:EGV720899 EOY720899:EQR720899 EYU720899:FAN720899 FIQ720899:FKJ720899 FSM720899:FUF720899 GCI720899:GEB720899 GME720899:GNX720899 GWA720899:GXT720899 HFW720899:HHP720899 HPS720899:HRL720899 HZO720899:IBH720899 IJK720899:ILD720899 ITG720899:IUZ720899 JDC720899:JEV720899 JMY720899:JOR720899 JWU720899:JYN720899 KGQ720899:KIJ720899 KQM720899:KSF720899 LAI720899:LCB720899 LKE720899:LLX720899 LUA720899:LVT720899 MDW720899:MFP720899 MNS720899:MPL720899 MXO720899:MZH720899 NHK720899:NJD720899 NRG720899:NSZ720899 OBC720899:OCV720899 OKY720899:OMR720899 OUU720899:OWN720899 PEQ720899:PGJ720899 POM720899:PQF720899 PYI720899:QAB720899 QIE720899:QJX720899 QSA720899:QTT720899 RBW720899:RDP720899 RLS720899:RNL720899 RVO720899:RXH720899 SFK720899:SHD720899 SPG720899:SQZ720899 SZC720899:TAV720899 TIY720899:TKR720899 TSU720899:TUN720899 UCQ720899:UEJ720899 UMM720899:UOF720899 UWI720899:UYB720899 VGE720899:VHX720899 VQA720899:VRT720899 VZW720899:WBP720899 WJS720899:WLL720899 WTO720899:WVH720899 XDK720899:XFD720899 HC786435:IV786435 QY786435:SR786435 AAU786435:ACN786435 AKQ786435:AMJ786435 AUM786435:AWF786435 BEI786435:BGB786435 BOE786435:BPX786435 BYA786435:BZT786435 CHW786435:CJP786435 CRS786435:CTL786435 DBO786435:DDH786435 DLK786435:DND786435 DVG786435:DWZ786435 EFC786435:EGV786435 EOY786435:EQR786435 EYU786435:FAN786435 FIQ786435:FKJ786435 FSM786435:FUF786435 GCI786435:GEB786435 GME786435:GNX786435 GWA786435:GXT786435 HFW786435:HHP786435 HPS786435:HRL786435 HZO786435:IBH786435 IJK786435:ILD786435 ITG786435:IUZ786435 JDC786435:JEV786435 JMY786435:JOR786435 JWU786435:JYN786435 KGQ786435:KIJ786435 KQM786435:KSF786435 LAI786435:LCB786435 LKE786435:LLX786435 LUA786435:LVT786435 MDW786435:MFP786435 MNS786435:MPL786435 MXO786435:MZH786435 NHK786435:NJD786435 NRG786435:NSZ786435 OBC786435:OCV786435 OKY786435:OMR786435 OUU786435:OWN786435 PEQ786435:PGJ786435 POM786435:PQF786435 PYI786435:QAB786435 QIE786435:QJX786435 QSA786435:QTT786435 RBW786435:RDP786435 RLS786435:RNL786435 RVO786435:RXH786435 SFK786435:SHD786435 SPG786435:SQZ786435 SZC786435:TAV786435 TIY786435:TKR786435 TSU786435:TUN786435 UCQ786435:UEJ786435 UMM786435:UOF786435 UWI786435:UYB786435 VGE786435:VHX786435 VQA786435:VRT786435 VZW786435:WBP786435 WJS786435:WLL786435 WTO786435:WVH786435 XDK786435:XFD786435 HC851971:IV851971 QY851971:SR851971 AAU851971:ACN851971 AKQ851971:AMJ851971 AUM851971:AWF851971 BEI851971:BGB851971 BOE851971:BPX851971 BYA851971:BZT851971 CHW851971:CJP851971 CRS851971:CTL851971 DBO851971:DDH851971 DLK851971:DND851971 DVG851971:DWZ851971 EFC851971:EGV851971 EOY851971:EQR851971 EYU851971:FAN851971 FIQ851971:FKJ851971 FSM851971:FUF851971 GCI851971:GEB851971 GME851971:GNX851971 GWA851971:GXT851971 HFW851971:HHP851971 HPS851971:HRL851971 HZO851971:IBH851971 IJK851971:ILD851971 ITG851971:IUZ851971 JDC851971:JEV851971 JMY851971:JOR851971 JWU851971:JYN851971 KGQ851971:KIJ851971 KQM851971:KSF851971 LAI851971:LCB851971 LKE851971:LLX851971 LUA851971:LVT851971 MDW851971:MFP851971 MNS851971:MPL851971 MXO851971:MZH851971 NHK851971:NJD851971 NRG851971:NSZ851971 OBC851971:OCV851971 OKY851971:OMR851971 OUU851971:OWN851971 PEQ851971:PGJ851971 POM851971:PQF851971 PYI851971:QAB851971 QIE851971:QJX851971 QSA851971:QTT851971 RBW851971:RDP851971 RLS851971:RNL851971 RVO851971:RXH851971 SFK851971:SHD851971 SPG851971:SQZ851971 SZC851971:TAV851971 TIY851971:TKR851971 TSU851971:TUN851971 UCQ851971:UEJ851971 UMM851971:UOF851971 UWI851971:UYB851971 VGE851971:VHX851971 VQA851971:VRT851971 VZW851971:WBP851971 WJS851971:WLL851971 WTO851971:WVH851971 XDK851971:XFD851971 HC917507:IV917507 QY917507:SR917507 AAU917507:ACN917507 AKQ917507:AMJ917507 AUM917507:AWF917507 BEI917507:BGB917507 BOE917507:BPX917507 BYA917507:BZT917507 CHW917507:CJP917507 CRS917507:CTL917507 DBO917507:DDH917507 DLK917507:DND917507 DVG917507:DWZ917507 EFC917507:EGV917507 EOY917507:EQR917507 EYU917507:FAN917507 FIQ917507:FKJ917507 FSM917507:FUF917507 GCI917507:GEB917507 GME917507:GNX917507 GWA917507:GXT917507 HFW917507:HHP917507 HPS917507:HRL917507 HZO917507:IBH917507 IJK917507:ILD917507 ITG917507:IUZ917507 JDC917507:JEV917507 JMY917507:JOR917507 JWU917507:JYN917507 KGQ917507:KIJ917507 KQM917507:KSF917507 LAI917507:LCB917507 LKE917507:LLX917507 LUA917507:LVT917507 MDW917507:MFP917507 MNS917507:MPL917507 MXO917507:MZH917507 NHK917507:NJD917507 NRG917507:NSZ917507 OBC917507:OCV917507 OKY917507:OMR917507 OUU917507:OWN917507 PEQ917507:PGJ917507 POM917507:PQF917507 PYI917507:QAB917507 QIE917507:QJX917507 QSA917507:QTT917507 RBW917507:RDP917507 RLS917507:RNL917507 RVO917507:RXH917507 SFK917507:SHD917507 SPG917507:SQZ917507 SZC917507:TAV917507 TIY917507:TKR917507 TSU917507:TUN917507 UCQ917507:UEJ917507 UMM917507:UOF917507 UWI917507:UYB917507 VGE917507:VHX917507 VQA917507:VRT917507 VZW917507:WBP917507 WJS917507:WLL917507 WTO917507:WVH917507 XDK917507:XFD917507 HC983043:IV983043 QY983043:SR983043 AAU983043:ACN983043 AKQ983043:AMJ983043 AUM983043:AWF983043 BEI983043:BGB983043 BOE983043:BPX983043 BYA983043:BZT983043 CHW983043:CJP983043 CRS983043:CTL983043 DBO983043:DDH983043 DLK983043:DND983043 DVG983043:DWZ983043 EFC983043:EGV983043 EOY983043:EQR983043 EYU983043:FAN983043 FIQ983043:FKJ983043 FSM983043:FUF983043 GCI983043:GEB983043 GME983043:GNX983043 GWA983043:GXT983043 HFW983043:HHP983043 HPS983043:HRL983043 HZO983043:IBH983043 IJK983043:ILD983043 ITG983043:IUZ983043 JDC983043:JEV983043 JMY983043:JOR983043 JWU983043:JYN983043 KGQ983043:KIJ983043 KQM983043:KSF983043 LAI983043:LCB983043 LKE983043:LLX983043 LUA983043:LVT983043 MDW983043:MFP983043 MNS983043:MPL983043 MXO983043:MZH983043 NHK983043:NJD983043 NRG983043:NSZ983043 OBC983043:OCV983043 OKY983043:OMR983043 OUU983043:OWN983043 PEQ983043:PGJ983043 POM983043:PQF983043 PYI983043:QAB983043 QIE983043:QJX983043 QSA983043:QTT983043 RBW983043:RDP983043 RLS983043:RNL983043 RVO983043:RXH983043 SFK983043:SHD983043 SPG983043:SQZ983043 SZC983043:TAV983043 TIY983043:TKR983043 TSU983043:TUN983043 UCQ983043:UEJ983043 UMM983043:UOF983043 UWI983043:UYB983043 VGE983043:VHX983043 VQA983043:VRT983043 VZW983043:WBP983043 WJS983043:WLL983043 WTO983043:WVH983043 XDK983043:XFD983043 F3 JB3 SX3 ACT3 AMP3 AWL3 BGH3 BQD3 BZZ3 CJV3 CTR3 DDN3 DNJ3 DXF3 EHB3 EQX3 FAT3 FKP3 FUL3 GEH3 GOD3 GXZ3 HHV3 HRR3 IBN3 ILJ3 IVF3 JFB3 JOX3 JYT3 KIP3 KSL3 LCH3 LMD3 LVZ3 MFV3 MPR3 MZN3 NJJ3 NTF3 ODB3 OMX3 OWT3 PGP3 PQL3 QAH3 QKD3 QTZ3 RDV3 RNR3 RXN3 SHJ3 SRF3 TBB3 TKX3 TUT3 UEP3 UOL3 UYH3 VID3 VRZ3 WBV3 WLR3 WVN3 F65539 JB65539 SX65539 ACT65539 AMP65539 AWL65539 BGH65539 BQD65539 BZZ65539 CJV65539 CTR65539 DDN65539 DNJ65539 DXF65539 EHB65539 EQX65539 FAT65539 FKP65539 FUL65539 GEH65539 GOD65539 GXZ65539 HHV65539 HRR65539 IBN65539 ILJ65539 IVF65539 JFB65539 JOX65539 JYT65539 KIP65539 KSL65539 LCH65539 LMD65539 LVZ65539 MFV65539 MPR65539 MZN65539 NJJ65539 NTF65539 ODB65539 OMX65539 OWT65539 PGP65539 PQL65539 QAH65539 QKD65539 QTZ65539 RDV65539 RNR65539 RXN65539 SHJ65539 SRF65539 TBB65539 TKX65539 TUT65539 UEP65539 UOL65539 UYH65539 VID65539 VRZ65539 WBV65539 WLR65539 WVN65539 F131075 JB131075 SX131075 ACT131075 AMP131075 AWL131075 BGH131075 BQD131075 BZZ131075 CJV131075 CTR131075 DDN131075 DNJ131075 DXF131075 EHB131075 EQX131075 FAT131075 FKP131075 FUL131075 GEH131075 GOD131075 GXZ131075 HHV131075 HRR131075 IBN131075 ILJ131075 IVF131075 JFB131075 JOX131075 JYT131075 KIP131075 KSL131075 LCH131075 LMD131075 LVZ131075 MFV131075 MPR131075 MZN131075 NJJ131075 NTF131075 ODB131075 OMX131075 OWT131075 PGP131075 PQL131075 QAH131075 QKD131075 QTZ131075 RDV131075 RNR131075 RXN131075 SHJ131075 SRF131075 TBB131075 TKX131075 TUT131075 UEP131075 UOL131075 UYH131075 VID131075 VRZ131075 WBV131075 WLR131075 WVN131075 F196611 JB196611 SX196611 ACT196611 AMP196611 AWL196611 BGH196611 BQD196611 BZZ196611 CJV196611 CTR196611 DDN196611 DNJ196611 DXF196611 EHB196611 EQX196611 FAT196611 FKP196611 FUL196611 GEH196611 GOD196611 GXZ196611 HHV196611 HRR196611 IBN196611 ILJ196611 IVF196611 JFB196611 JOX196611 JYT196611 KIP196611 KSL196611 LCH196611 LMD196611 LVZ196611 MFV196611 MPR196611 MZN196611 NJJ196611 NTF196611 ODB196611 OMX196611 OWT196611 PGP196611 PQL196611 QAH196611 QKD196611 QTZ196611 RDV196611 RNR196611 RXN196611 SHJ196611 SRF196611 TBB196611 TKX196611 TUT196611 UEP196611 UOL196611 UYH196611 VID196611 VRZ196611 WBV196611 WLR196611 WVN196611 F262147 JB262147 SX262147 ACT262147 AMP262147 AWL262147 BGH262147 BQD262147 BZZ262147 CJV262147 CTR262147 DDN262147 DNJ262147 DXF262147 EHB262147 EQX262147 FAT262147 FKP262147 FUL262147 GEH262147 GOD262147 GXZ262147 HHV262147 HRR262147 IBN262147 ILJ262147 IVF262147 JFB262147 JOX262147 JYT262147 KIP262147 KSL262147 LCH262147 LMD262147 LVZ262147 MFV262147 MPR262147 MZN262147 NJJ262147 NTF262147 ODB262147 OMX262147 OWT262147 PGP262147 PQL262147 QAH262147 QKD262147 QTZ262147 RDV262147 RNR262147 RXN262147 SHJ262147 SRF262147 TBB262147 TKX262147 TUT262147 UEP262147 UOL262147 UYH262147 VID262147 VRZ262147 WBV262147 WLR262147 WVN262147 F327683 JB327683 SX327683 ACT327683 AMP327683 AWL327683 BGH327683 BQD327683 BZZ327683 CJV327683 CTR327683 DDN327683 DNJ327683 DXF327683 EHB327683 EQX327683 FAT327683 FKP327683 FUL327683 GEH327683 GOD327683 GXZ327683 HHV327683 HRR327683 IBN327683 ILJ327683 IVF327683 JFB327683 JOX327683 JYT327683 KIP327683 KSL327683 LCH327683 LMD327683 LVZ327683 MFV327683 MPR327683 MZN327683 NJJ327683 NTF327683 ODB327683 OMX327683 OWT327683 PGP327683 PQL327683 QAH327683 QKD327683 QTZ327683 RDV327683 RNR327683 RXN327683 SHJ327683 SRF327683 TBB327683 TKX327683 TUT327683 UEP327683 UOL327683 UYH327683 VID327683 VRZ327683 WBV327683 WLR327683 WVN327683 F393219 JB393219 SX393219 ACT393219 AMP393219 AWL393219 BGH393219 BQD393219 BZZ393219 CJV393219 CTR393219 DDN393219 DNJ393219 DXF393219 EHB393219 EQX393219 FAT393219 FKP393219 FUL393219 GEH393219 GOD393219 GXZ393219 HHV393219 HRR393219 IBN393219 ILJ393219 IVF393219 JFB393219 JOX393219 JYT393219 KIP393219 KSL393219 LCH393219 LMD393219 LVZ393219 MFV393219 MPR393219 MZN393219 NJJ393219 NTF393219 ODB393219 OMX393219 OWT393219 PGP393219 PQL393219 QAH393219 QKD393219 QTZ393219 RDV393219 RNR393219 RXN393219 SHJ393219 SRF393219 TBB393219 TKX393219 TUT393219 UEP393219 UOL393219 UYH393219 VID393219 VRZ393219 WBV393219 WLR393219 WVN393219 F458755 JB458755 SX458755 ACT458755 AMP458755 AWL458755 BGH458755 BQD458755 BZZ458755 CJV458755 CTR458755 DDN458755 DNJ458755 DXF458755 EHB458755 EQX458755 FAT458755 FKP458755 FUL458755 GEH458755 GOD458755 GXZ458755 HHV458755 HRR458755 IBN458755 ILJ458755 IVF458755 JFB458755 JOX458755 JYT458755 KIP458755 KSL458755 LCH458755 LMD458755 LVZ458755 MFV458755 MPR458755 MZN458755 NJJ458755 NTF458755 ODB458755 OMX458755 OWT458755 PGP458755 PQL458755 QAH458755 QKD458755 QTZ458755 RDV458755 RNR458755 RXN458755 SHJ458755 SRF458755 TBB458755 TKX458755 TUT458755 UEP458755 UOL458755 UYH458755 VID458755 VRZ458755 WBV458755 WLR458755 WVN458755 F524291 JB524291 SX524291 ACT524291 AMP524291 AWL524291 BGH524291 BQD524291 BZZ524291 CJV524291 CTR524291 DDN524291 DNJ524291 DXF524291 EHB524291 EQX524291 FAT524291 FKP524291 FUL524291 GEH524291 GOD524291 GXZ524291 HHV524291 HRR524291 IBN524291 ILJ524291 IVF524291 JFB524291 JOX524291 JYT524291 KIP524291 KSL524291 LCH524291 LMD524291 LVZ524291 MFV524291 MPR524291 MZN524291 NJJ524291 NTF524291 ODB524291 OMX524291 OWT524291 PGP524291 PQL524291 QAH524291 QKD524291 QTZ524291 RDV524291 RNR524291 RXN524291 SHJ524291 SRF524291 TBB524291 TKX524291 TUT524291 UEP524291 UOL524291 UYH524291 VID524291 VRZ524291 WBV524291 WLR524291 WVN524291 F589827 JB589827 SX589827 ACT589827 AMP589827 AWL589827 BGH589827 BQD589827 BZZ589827 CJV589827 CTR589827 DDN589827 DNJ589827 DXF589827 EHB589827 EQX589827 FAT589827 FKP589827 FUL589827 GEH589827 GOD589827 GXZ589827 HHV589827 HRR589827 IBN589827 ILJ589827 IVF589827 JFB589827 JOX589827 JYT589827 KIP589827 KSL589827 LCH589827 LMD589827 LVZ589827 MFV589827 MPR589827 MZN589827 NJJ589827 NTF589827 ODB589827 OMX589827 OWT589827 PGP589827 PQL589827 QAH589827 QKD589827 QTZ589827 RDV589827 RNR589827 RXN589827 SHJ589827 SRF589827 TBB589827 TKX589827 TUT589827 UEP589827 UOL589827 UYH589827 VID589827 VRZ589827 WBV589827 WLR589827 WVN589827 F655363 JB655363 SX655363 ACT655363 AMP655363 AWL655363 BGH655363 BQD655363 BZZ655363 CJV655363 CTR655363 DDN655363 DNJ655363 DXF655363 EHB655363 EQX655363 FAT655363 FKP655363 FUL655363 GEH655363 GOD655363 GXZ655363 HHV655363 HRR655363 IBN655363 ILJ655363 IVF655363 JFB655363 JOX655363 JYT655363 KIP655363 KSL655363 LCH655363 LMD655363 LVZ655363 MFV655363 MPR655363 MZN655363 NJJ655363 NTF655363 ODB655363 OMX655363 OWT655363 PGP655363 PQL655363 QAH655363 QKD655363 QTZ655363 RDV655363 RNR655363 RXN655363 SHJ655363 SRF655363 TBB655363 TKX655363 TUT655363 UEP655363 UOL655363 UYH655363 VID655363 VRZ655363 WBV655363 WLR655363 WVN655363 F720899 JB720899 SX720899 ACT720899 AMP720899 AWL720899 BGH720899 BQD720899 BZZ720899 CJV720899 CTR720899 DDN720899 DNJ720899 DXF720899 EHB720899 EQX720899 FAT720899 FKP720899 FUL720899 GEH720899 GOD720899 GXZ720899 HHV720899 HRR720899 IBN720899 ILJ720899 IVF720899 JFB720899 JOX720899 JYT720899 KIP720899 KSL720899 LCH720899 LMD720899 LVZ720899 MFV720899 MPR720899 MZN720899 NJJ720899 NTF720899 ODB720899 OMX720899 OWT720899 PGP720899 PQL720899 QAH720899 QKD720899 QTZ720899 RDV720899 RNR720899 RXN720899 SHJ720899 SRF720899 TBB720899 TKX720899 TUT720899 UEP720899 UOL720899 UYH720899 VID720899 VRZ720899 WBV720899 WLR720899 WVN720899 F786435 JB786435 SX786435 ACT786435 AMP786435 AWL786435 BGH786435 BQD786435 BZZ786435 CJV786435 CTR786435 DDN786435 DNJ786435 DXF786435 EHB786435 EQX786435 FAT786435 FKP786435 FUL786435 GEH786435 GOD786435 GXZ786435 HHV786435 HRR786435 IBN786435 ILJ786435 IVF786435 JFB786435 JOX786435 JYT786435 KIP786435 KSL786435 LCH786435 LMD786435 LVZ786435 MFV786435 MPR786435 MZN786435 NJJ786435 NTF786435 ODB786435 OMX786435 OWT786435 PGP786435 PQL786435 QAH786435 QKD786435 QTZ786435 RDV786435 RNR786435 RXN786435 SHJ786435 SRF786435 TBB786435 TKX786435 TUT786435 UEP786435 UOL786435 UYH786435 VID786435 VRZ786435 WBV786435 WLR786435 WVN786435 F851971 JB851971 SX851971 ACT851971 AMP851971 AWL851971 BGH851971 BQD851971 BZZ851971 CJV851971 CTR851971 DDN851971 DNJ851971 DXF851971 EHB851971 EQX851971 FAT851971 FKP851971 FUL851971 GEH851971 GOD851971 GXZ851971 HHV851971 HRR851971 IBN851971 ILJ851971 IVF851971 JFB851971 JOX851971 JYT851971 KIP851971 KSL851971 LCH851971 LMD851971 LVZ851971 MFV851971 MPR851971 MZN851971 NJJ851971 NTF851971 ODB851971 OMX851971 OWT851971 PGP851971 PQL851971 QAH851971 QKD851971 QTZ851971 RDV851971 RNR851971 RXN851971 SHJ851971 SRF851971 TBB851971 TKX851971 TUT851971 UEP851971 UOL851971 UYH851971 VID851971 VRZ851971 WBV851971 WLR851971 WVN851971 F917507 JB917507 SX917507 ACT917507 AMP917507 AWL917507 BGH917507 BQD917507 BZZ917507 CJV917507 CTR917507 DDN917507 DNJ917507 DXF917507 EHB917507 EQX917507 FAT917507 FKP917507 FUL917507 GEH917507 GOD917507 GXZ917507 HHV917507 HRR917507 IBN917507 ILJ917507 IVF917507 JFB917507 JOX917507 JYT917507 KIP917507 KSL917507 LCH917507 LMD917507 LVZ917507 MFV917507 MPR917507 MZN917507 NJJ917507 NTF917507 ODB917507 OMX917507 OWT917507 PGP917507 PQL917507 QAH917507 QKD917507 QTZ917507 RDV917507 RNR917507 RXN917507 SHJ917507 SRF917507 TBB917507 TKX917507 TUT917507 UEP917507 UOL917507 UYH917507 VID917507 VRZ917507 WBV917507 WLR917507 WVN917507 F983043 JB983043 SX983043 ACT983043 AMP983043 AWL983043 BGH983043 BQD983043 BZZ983043 CJV983043 CTR983043 DDN983043 DNJ983043 DXF983043 EHB983043 EQX983043 FAT983043 FKP983043 FUL983043 GEH983043 GOD983043 GXZ983043 HHV983043 HRR983043 IBN983043 ILJ983043 IVF983043 JFB983043 JOX983043 JYT983043 KIP983043 KSL983043 LCH983043 LMD983043 LVZ983043 MFV983043 MPR983043 MZN983043 NJJ983043 NTF983043 ODB983043 OMX983043 OWT983043 PGP983043 PQL983043 QAH983043 QKD983043 QTZ983043 RDV983043 RNR983043 RXN983043 SHJ983043 SRF983043 TBB983043 TKX983043 TUT983043 UEP983043 UOL983043 UYH983043 VID983043 VRZ983043 WBV983043 WLR983043 WVN983043" xr:uid="{5A8F6C6E-4517-4510-9E75-099FC0AA05EB}">
      <formula1>lstSourceType</formula1>
    </dataValidation>
  </dataValidations>
  <pageMargins left="0.25" right="0.25" top="0.5" bottom="0.5" header="0.3" footer="0.3"/>
  <pageSetup scale="99" orientation="landscape" r:id="rId1"/>
  <headerFooter alignWithMargins="0">
    <oddFooter>Page &amp;P&amp;R&amp;F</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789BEF-0322-49AD-A23C-B73E678725D6}">
  <sheetPr codeName="Sheet11"/>
  <dimension ref="A1:AM61"/>
  <sheetViews>
    <sheetView showWhiteSpace="0" zoomScaleNormal="100" zoomScalePageLayoutView="85" workbookViewId="0">
      <selection activeCell="I23" sqref="I23"/>
    </sheetView>
  </sheetViews>
  <sheetFormatPr defaultColWidth="9.140625" defaultRowHeight="12.75" x14ac:dyDescent="0.2"/>
  <cols>
    <col min="1" max="1" width="3.140625" style="3" customWidth="1"/>
    <col min="2" max="2" width="21.7109375" style="3" customWidth="1"/>
    <col min="3" max="3" width="17.85546875" style="3" customWidth="1"/>
    <col min="4" max="4" width="17" style="3" customWidth="1"/>
    <col min="5" max="5" width="21.140625" style="3" customWidth="1"/>
    <col min="6" max="7" width="22" style="3" customWidth="1"/>
    <col min="8" max="8" width="17.42578125" style="3" customWidth="1"/>
    <col min="9" max="9" width="9.140625" style="3"/>
    <col min="10" max="10" width="18.42578125" style="3" customWidth="1"/>
    <col min="11" max="11" width="25.28515625" style="3" customWidth="1"/>
    <col min="12" max="256" width="9.140625" style="3"/>
    <col min="257" max="257" width="3.140625" style="3" customWidth="1"/>
    <col min="258" max="258" width="21.7109375" style="3" customWidth="1"/>
    <col min="259" max="259" width="17.85546875" style="3" customWidth="1"/>
    <col min="260" max="260" width="17" style="3" customWidth="1"/>
    <col min="261" max="261" width="21.140625" style="3" customWidth="1"/>
    <col min="262" max="263" width="22" style="3" customWidth="1"/>
    <col min="264" max="264" width="17.42578125" style="3" customWidth="1"/>
    <col min="265" max="265" width="9.140625" style="3"/>
    <col min="266" max="266" width="16.7109375" style="3" customWidth="1"/>
    <col min="267" max="267" width="25.28515625" style="3" customWidth="1"/>
    <col min="268" max="512" width="9.140625" style="3"/>
    <col min="513" max="513" width="3.140625" style="3" customWidth="1"/>
    <col min="514" max="514" width="21.7109375" style="3" customWidth="1"/>
    <col min="515" max="515" width="17.85546875" style="3" customWidth="1"/>
    <col min="516" max="516" width="17" style="3" customWidth="1"/>
    <col min="517" max="517" width="21.140625" style="3" customWidth="1"/>
    <col min="518" max="519" width="22" style="3" customWidth="1"/>
    <col min="520" max="520" width="17.42578125" style="3" customWidth="1"/>
    <col min="521" max="521" width="9.140625" style="3"/>
    <col min="522" max="522" width="16.7109375" style="3" customWidth="1"/>
    <col min="523" max="523" width="25.28515625" style="3" customWidth="1"/>
    <col min="524" max="768" width="9.140625" style="3"/>
    <col min="769" max="769" width="3.140625" style="3" customWidth="1"/>
    <col min="770" max="770" width="21.7109375" style="3" customWidth="1"/>
    <col min="771" max="771" width="17.85546875" style="3" customWidth="1"/>
    <col min="772" max="772" width="17" style="3" customWidth="1"/>
    <col min="773" max="773" width="21.140625" style="3" customWidth="1"/>
    <col min="774" max="775" width="22" style="3" customWidth="1"/>
    <col min="776" max="776" width="17.42578125" style="3" customWidth="1"/>
    <col min="777" max="777" width="9.140625" style="3"/>
    <col min="778" max="778" width="16.7109375" style="3" customWidth="1"/>
    <col min="779" max="779" width="25.28515625" style="3" customWidth="1"/>
    <col min="780" max="1024" width="9.140625" style="3"/>
    <col min="1025" max="1025" width="3.140625" style="3" customWidth="1"/>
    <col min="1026" max="1026" width="21.7109375" style="3" customWidth="1"/>
    <col min="1027" max="1027" width="17.85546875" style="3" customWidth="1"/>
    <col min="1028" max="1028" width="17" style="3" customWidth="1"/>
    <col min="1029" max="1029" width="21.140625" style="3" customWidth="1"/>
    <col min="1030" max="1031" width="22" style="3" customWidth="1"/>
    <col min="1032" max="1032" width="17.42578125" style="3" customWidth="1"/>
    <col min="1033" max="1033" width="9.140625" style="3"/>
    <col min="1034" max="1034" width="16.7109375" style="3" customWidth="1"/>
    <col min="1035" max="1035" width="25.28515625" style="3" customWidth="1"/>
    <col min="1036" max="1280" width="9.140625" style="3"/>
    <col min="1281" max="1281" width="3.140625" style="3" customWidth="1"/>
    <col min="1282" max="1282" width="21.7109375" style="3" customWidth="1"/>
    <col min="1283" max="1283" width="17.85546875" style="3" customWidth="1"/>
    <col min="1284" max="1284" width="17" style="3" customWidth="1"/>
    <col min="1285" max="1285" width="21.140625" style="3" customWidth="1"/>
    <col min="1286" max="1287" width="22" style="3" customWidth="1"/>
    <col min="1288" max="1288" width="17.42578125" style="3" customWidth="1"/>
    <col min="1289" max="1289" width="9.140625" style="3"/>
    <col min="1290" max="1290" width="16.7109375" style="3" customWidth="1"/>
    <col min="1291" max="1291" width="25.28515625" style="3" customWidth="1"/>
    <col min="1292" max="1536" width="9.140625" style="3"/>
    <col min="1537" max="1537" width="3.140625" style="3" customWidth="1"/>
    <col min="1538" max="1538" width="21.7109375" style="3" customWidth="1"/>
    <col min="1539" max="1539" width="17.85546875" style="3" customWidth="1"/>
    <col min="1540" max="1540" width="17" style="3" customWidth="1"/>
    <col min="1541" max="1541" width="21.140625" style="3" customWidth="1"/>
    <col min="1542" max="1543" width="22" style="3" customWidth="1"/>
    <col min="1544" max="1544" width="17.42578125" style="3" customWidth="1"/>
    <col min="1545" max="1545" width="9.140625" style="3"/>
    <col min="1546" max="1546" width="16.7109375" style="3" customWidth="1"/>
    <col min="1547" max="1547" width="25.28515625" style="3" customWidth="1"/>
    <col min="1548" max="1792" width="9.140625" style="3"/>
    <col min="1793" max="1793" width="3.140625" style="3" customWidth="1"/>
    <col min="1794" max="1794" width="21.7109375" style="3" customWidth="1"/>
    <col min="1795" max="1795" width="17.85546875" style="3" customWidth="1"/>
    <col min="1796" max="1796" width="17" style="3" customWidth="1"/>
    <col min="1797" max="1797" width="21.140625" style="3" customWidth="1"/>
    <col min="1798" max="1799" width="22" style="3" customWidth="1"/>
    <col min="1800" max="1800" width="17.42578125" style="3" customWidth="1"/>
    <col min="1801" max="1801" width="9.140625" style="3"/>
    <col min="1802" max="1802" width="16.7109375" style="3" customWidth="1"/>
    <col min="1803" max="1803" width="25.28515625" style="3" customWidth="1"/>
    <col min="1804" max="2048" width="9.140625" style="3"/>
    <col min="2049" max="2049" width="3.140625" style="3" customWidth="1"/>
    <col min="2050" max="2050" width="21.7109375" style="3" customWidth="1"/>
    <col min="2051" max="2051" width="17.85546875" style="3" customWidth="1"/>
    <col min="2052" max="2052" width="17" style="3" customWidth="1"/>
    <col min="2053" max="2053" width="21.140625" style="3" customWidth="1"/>
    <col min="2054" max="2055" width="22" style="3" customWidth="1"/>
    <col min="2056" max="2056" width="17.42578125" style="3" customWidth="1"/>
    <col min="2057" max="2057" width="9.140625" style="3"/>
    <col min="2058" max="2058" width="16.7109375" style="3" customWidth="1"/>
    <col min="2059" max="2059" width="25.28515625" style="3" customWidth="1"/>
    <col min="2060" max="2304" width="9.140625" style="3"/>
    <col min="2305" max="2305" width="3.140625" style="3" customWidth="1"/>
    <col min="2306" max="2306" width="21.7109375" style="3" customWidth="1"/>
    <col min="2307" max="2307" width="17.85546875" style="3" customWidth="1"/>
    <col min="2308" max="2308" width="17" style="3" customWidth="1"/>
    <col min="2309" max="2309" width="21.140625" style="3" customWidth="1"/>
    <col min="2310" max="2311" width="22" style="3" customWidth="1"/>
    <col min="2312" max="2312" width="17.42578125" style="3" customWidth="1"/>
    <col min="2313" max="2313" width="9.140625" style="3"/>
    <col min="2314" max="2314" width="16.7109375" style="3" customWidth="1"/>
    <col min="2315" max="2315" width="25.28515625" style="3" customWidth="1"/>
    <col min="2316" max="2560" width="9.140625" style="3"/>
    <col min="2561" max="2561" width="3.140625" style="3" customWidth="1"/>
    <col min="2562" max="2562" width="21.7109375" style="3" customWidth="1"/>
    <col min="2563" max="2563" width="17.85546875" style="3" customWidth="1"/>
    <col min="2564" max="2564" width="17" style="3" customWidth="1"/>
    <col min="2565" max="2565" width="21.140625" style="3" customWidth="1"/>
    <col min="2566" max="2567" width="22" style="3" customWidth="1"/>
    <col min="2568" max="2568" width="17.42578125" style="3" customWidth="1"/>
    <col min="2569" max="2569" width="9.140625" style="3"/>
    <col min="2570" max="2570" width="16.7109375" style="3" customWidth="1"/>
    <col min="2571" max="2571" width="25.28515625" style="3" customWidth="1"/>
    <col min="2572" max="2816" width="9.140625" style="3"/>
    <col min="2817" max="2817" width="3.140625" style="3" customWidth="1"/>
    <col min="2818" max="2818" width="21.7109375" style="3" customWidth="1"/>
    <col min="2819" max="2819" width="17.85546875" style="3" customWidth="1"/>
    <col min="2820" max="2820" width="17" style="3" customWidth="1"/>
    <col min="2821" max="2821" width="21.140625" style="3" customWidth="1"/>
    <col min="2822" max="2823" width="22" style="3" customWidth="1"/>
    <col min="2824" max="2824" width="17.42578125" style="3" customWidth="1"/>
    <col min="2825" max="2825" width="9.140625" style="3"/>
    <col min="2826" max="2826" width="16.7109375" style="3" customWidth="1"/>
    <col min="2827" max="2827" width="25.28515625" style="3" customWidth="1"/>
    <col min="2828" max="3072" width="9.140625" style="3"/>
    <col min="3073" max="3073" width="3.140625" style="3" customWidth="1"/>
    <col min="3074" max="3074" width="21.7109375" style="3" customWidth="1"/>
    <col min="3075" max="3075" width="17.85546875" style="3" customWidth="1"/>
    <col min="3076" max="3076" width="17" style="3" customWidth="1"/>
    <col min="3077" max="3077" width="21.140625" style="3" customWidth="1"/>
    <col min="3078" max="3079" width="22" style="3" customWidth="1"/>
    <col min="3080" max="3080" width="17.42578125" style="3" customWidth="1"/>
    <col min="3081" max="3081" width="9.140625" style="3"/>
    <col min="3082" max="3082" width="16.7109375" style="3" customWidth="1"/>
    <col min="3083" max="3083" width="25.28515625" style="3" customWidth="1"/>
    <col min="3084" max="3328" width="9.140625" style="3"/>
    <col min="3329" max="3329" width="3.140625" style="3" customWidth="1"/>
    <col min="3330" max="3330" width="21.7109375" style="3" customWidth="1"/>
    <col min="3331" max="3331" width="17.85546875" style="3" customWidth="1"/>
    <col min="3332" max="3332" width="17" style="3" customWidth="1"/>
    <col min="3333" max="3333" width="21.140625" style="3" customWidth="1"/>
    <col min="3334" max="3335" width="22" style="3" customWidth="1"/>
    <col min="3336" max="3336" width="17.42578125" style="3" customWidth="1"/>
    <col min="3337" max="3337" width="9.140625" style="3"/>
    <col min="3338" max="3338" width="16.7109375" style="3" customWidth="1"/>
    <col min="3339" max="3339" width="25.28515625" style="3" customWidth="1"/>
    <col min="3340" max="3584" width="9.140625" style="3"/>
    <col min="3585" max="3585" width="3.140625" style="3" customWidth="1"/>
    <col min="3586" max="3586" width="21.7109375" style="3" customWidth="1"/>
    <col min="3587" max="3587" width="17.85546875" style="3" customWidth="1"/>
    <col min="3588" max="3588" width="17" style="3" customWidth="1"/>
    <col min="3589" max="3589" width="21.140625" style="3" customWidth="1"/>
    <col min="3590" max="3591" width="22" style="3" customWidth="1"/>
    <col min="3592" max="3592" width="17.42578125" style="3" customWidth="1"/>
    <col min="3593" max="3593" width="9.140625" style="3"/>
    <col min="3594" max="3594" width="16.7109375" style="3" customWidth="1"/>
    <col min="3595" max="3595" width="25.28515625" style="3" customWidth="1"/>
    <col min="3596" max="3840" width="9.140625" style="3"/>
    <col min="3841" max="3841" width="3.140625" style="3" customWidth="1"/>
    <col min="3842" max="3842" width="21.7109375" style="3" customWidth="1"/>
    <col min="3843" max="3843" width="17.85546875" style="3" customWidth="1"/>
    <col min="3844" max="3844" width="17" style="3" customWidth="1"/>
    <col min="3845" max="3845" width="21.140625" style="3" customWidth="1"/>
    <col min="3846" max="3847" width="22" style="3" customWidth="1"/>
    <col min="3848" max="3848" width="17.42578125" style="3" customWidth="1"/>
    <col min="3849" max="3849" width="9.140625" style="3"/>
    <col min="3850" max="3850" width="16.7109375" style="3" customWidth="1"/>
    <col min="3851" max="3851" width="25.28515625" style="3" customWidth="1"/>
    <col min="3852" max="4096" width="9.140625" style="3"/>
    <col min="4097" max="4097" width="3.140625" style="3" customWidth="1"/>
    <col min="4098" max="4098" width="21.7109375" style="3" customWidth="1"/>
    <col min="4099" max="4099" width="17.85546875" style="3" customWidth="1"/>
    <col min="4100" max="4100" width="17" style="3" customWidth="1"/>
    <col min="4101" max="4101" width="21.140625" style="3" customWidth="1"/>
    <col min="4102" max="4103" width="22" style="3" customWidth="1"/>
    <col min="4104" max="4104" width="17.42578125" style="3" customWidth="1"/>
    <col min="4105" max="4105" width="9.140625" style="3"/>
    <col min="4106" max="4106" width="16.7109375" style="3" customWidth="1"/>
    <col min="4107" max="4107" width="25.28515625" style="3" customWidth="1"/>
    <col min="4108" max="4352" width="9.140625" style="3"/>
    <col min="4353" max="4353" width="3.140625" style="3" customWidth="1"/>
    <col min="4354" max="4354" width="21.7109375" style="3" customWidth="1"/>
    <col min="4355" max="4355" width="17.85546875" style="3" customWidth="1"/>
    <col min="4356" max="4356" width="17" style="3" customWidth="1"/>
    <col min="4357" max="4357" width="21.140625" style="3" customWidth="1"/>
    <col min="4358" max="4359" width="22" style="3" customWidth="1"/>
    <col min="4360" max="4360" width="17.42578125" style="3" customWidth="1"/>
    <col min="4361" max="4361" width="9.140625" style="3"/>
    <col min="4362" max="4362" width="16.7109375" style="3" customWidth="1"/>
    <col min="4363" max="4363" width="25.28515625" style="3" customWidth="1"/>
    <col min="4364" max="4608" width="9.140625" style="3"/>
    <col min="4609" max="4609" width="3.140625" style="3" customWidth="1"/>
    <col min="4610" max="4610" width="21.7109375" style="3" customWidth="1"/>
    <col min="4611" max="4611" width="17.85546875" style="3" customWidth="1"/>
    <col min="4612" max="4612" width="17" style="3" customWidth="1"/>
    <col min="4613" max="4613" width="21.140625" style="3" customWidth="1"/>
    <col min="4614" max="4615" width="22" style="3" customWidth="1"/>
    <col min="4616" max="4616" width="17.42578125" style="3" customWidth="1"/>
    <col min="4617" max="4617" width="9.140625" style="3"/>
    <col min="4618" max="4618" width="16.7109375" style="3" customWidth="1"/>
    <col min="4619" max="4619" width="25.28515625" style="3" customWidth="1"/>
    <col min="4620" max="4864" width="9.140625" style="3"/>
    <col min="4865" max="4865" width="3.140625" style="3" customWidth="1"/>
    <col min="4866" max="4866" width="21.7109375" style="3" customWidth="1"/>
    <col min="4867" max="4867" width="17.85546875" style="3" customWidth="1"/>
    <col min="4868" max="4868" width="17" style="3" customWidth="1"/>
    <col min="4869" max="4869" width="21.140625" style="3" customWidth="1"/>
    <col min="4870" max="4871" width="22" style="3" customWidth="1"/>
    <col min="4872" max="4872" width="17.42578125" style="3" customWidth="1"/>
    <col min="4873" max="4873" width="9.140625" style="3"/>
    <col min="4874" max="4874" width="16.7109375" style="3" customWidth="1"/>
    <col min="4875" max="4875" width="25.28515625" style="3" customWidth="1"/>
    <col min="4876" max="5120" width="9.140625" style="3"/>
    <col min="5121" max="5121" width="3.140625" style="3" customWidth="1"/>
    <col min="5122" max="5122" width="21.7109375" style="3" customWidth="1"/>
    <col min="5123" max="5123" width="17.85546875" style="3" customWidth="1"/>
    <col min="5124" max="5124" width="17" style="3" customWidth="1"/>
    <col min="5125" max="5125" width="21.140625" style="3" customWidth="1"/>
    <col min="5126" max="5127" width="22" style="3" customWidth="1"/>
    <col min="5128" max="5128" width="17.42578125" style="3" customWidth="1"/>
    <col min="5129" max="5129" width="9.140625" style="3"/>
    <col min="5130" max="5130" width="16.7109375" style="3" customWidth="1"/>
    <col min="5131" max="5131" width="25.28515625" style="3" customWidth="1"/>
    <col min="5132" max="5376" width="9.140625" style="3"/>
    <col min="5377" max="5377" width="3.140625" style="3" customWidth="1"/>
    <col min="5378" max="5378" width="21.7109375" style="3" customWidth="1"/>
    <col min="5379" max="5379" width="17.85546875" style="3" customWidth="1"/>
    <col min="5380" max="5380" width="17" style="3" customWidth="1"/>
    <col min="5381" max="5381" width="21.140625" style="3" customWidth="1"/>
    <col min="5382" max="5383" width="22" style="3" customWidth="1"/>
    <col min="5384" max="5384" width="17.42578125" style="3" customWidth="1"/>
    <col min="5385" max="5385" width="9.140625" style="3"/>
    <col min="5386" max="5386" width="16.7109375" style="3" customWidth="1"/>
    <col min="5387" max="5387" width="25.28515625" style="3" customWidth="1"/>
    <col min="5388" max="5632" width="9.140625" style="3"/>
    <col min="5633" max="5633" width="3.140625" style="3" customWidth="1"/>
    <col min="5634" max="5634" width="21.7109375" style="3" customWidth="1"/>
    <col min="5635" max="5635" width="17.85546875" style="3" customWidth="1"/>
    <col min="5636" max="5636" width="17" style="3" customWidth="1"/>
    <col min="5637" max="5637" width="21.140625" style="3" customWidth="1"/>
    <col min="5638" max="5639" width="22" style="3" customWidth="1"/>
    <col min="5640" max="5640" width="17.42578125" style="3" customWidth="1"/>
    <col min="5641" max="5641" width="9.140625" style="3"/>
    <col min="5642" max="5642" width="16.7109375" style="3" customWidth="1"/>
    <col min="5643" max="5643" width="25.28515625" style="3" customWidth="1"/>
    <col min="5644" max="5888" width="9.140625" style="3"/>
    <col min="5889" max="5889" width="3.140625" style="3" customWidth="1"/>
    <col min="5890" max="5890" width="21.7109375" style="3" customWidth="1"/>
    <col min="5891" max="5891" width="17.85546875" style="3" customWidth="1"/>
    <col min="5892" max="5892" width="17" style="3" customWidth="1"/>
    <col min="5893" max="5893" width="21.140625" style="3" customWidth="1"/>
    <col min="5894" max="5895" width="22" style="3" customWidth="1"/>
    <col min="5896" max="5896" width="17.42578125" style="3" customWidth="1"/>
    <col min="5897" max="5897" width="9.140625" style="3"/>
    <col min="5898" max="5898" width="16.7109375" style="3" customWidth="1"/>
    <col min="5899" max="5899" width="25.28515625" style="3" customWidth="1"/>
    <col min="5900" max="6144" width="9.140625" style="3"/>
    <col min="6145" max="6145" width="3.140625" style="3" customWidth="1"/>
    <col min="6146" max="6146" width="21.7109375" style="3" customWidth="1"/>
    <col min="6147" max="6147" width="17.85546875" style="3" customWidth="1"/>
    <col min="6148" max="6148" width="17" style="3" customWidth="1"/>
    <col min="6149" max="6149" width="21.140625" style="3" customWidth="1"/>
    <col min="6150" max="6151" width="22" style="3" customWidth="1"/>
    <col min="6152" max="6152" width="17.42578125" style="3" customWidth="1"/>
    <col min="6153" max="6153" width="9.140625" style="3"/>
    <col min="6154" max="6154" width="16.7109375" style="3" customWidth="1"/>
    <col min="6155" max="6155" width="25.28515625" style="3" customWidth="1"/>
    <col min="6156" max="6400" width="9.140625" style="3"/>
    <col min="6401" max="6401" width="3.140625" style="3" customWidth="1"/>
    <col min="6402" max="6402" width="21.7109375" style="3" customWidth="1"/>
    <col min="6403" max="6403" width="17.85546875" style="3" customWidth="1"/>
    <col min="6404" max="6404" width="17" style="3" customWidth="1"/>
    <col min="6405" max="6405" width="21.140625" style="3" customWidth="1"/>
    <col min="6406" max="6407" width="22" style="3" customWidth="1"/>
    <col min="6408" max="6408" width="17.42578125" style="3" customWidth="1"/>
    <col min="6409" max="6409" width="9.140625" style="3"/>
    <col min="6410" max="6410" width="16.7109375" style="3" customWidth="1"/>
    <col min="6411" max="6411" width="25.28515625" style="3" customWidth="1"/>
    <col min="6412" max="6656" width="9.140625" style="3"/>
    <col min="6657" max="6657" width="3.140625" style="3" customWidth="1"/>
    <col min="6658" max="6658" width="21.7109375" style="3" customWidth="1"/>
    <col min="6659" max="6659" width="17.85546875" style="3" customWidth="1"/>
    <col min="6660" max="6660" width="17" style="3" customWidth="1"/>
    <col min="6661" max="6661" width="21.140625" style="3" customWidth="1"/>
    <col min="6662" max="6663" width="22" style="3" customWidth="1"/>
    <col min="6664" max="6664" width="17.42578125" style="3" customWidth="1"/>
    <col min="6665" max="6665" width="9.140625" style="3"/>
    <col min="6666" max="6666" width="16.7109375" style="3" customWidth="1"/>
    <col min="6667" max="6667" width="25.28515625" style="3" customWidth="1"/>
    <col min="6668" max="6912" width="9.140625" style="3"/>
    <col min="6913" max="6913" width="3.140625" style="3" customWidth="1"/>
    <col min="6914" max="6914" width="21.7109375" style="3" customWidth="1"/>
    <col min="6915" max="6915" width="17.85546875" style="3" customWidth="1"/>
    <col min="6916" max="6916" width="17" style="3" customWidth="1"/>
    <col min="6917" max="6917" width="21.140625" style="3" customWidth="1"/>
    <col min="6918" max="6919" width="22" style="3" customWidth="1"/>
    <col min="6920" max="6920" width="17.42578125" style="3" customWidth="1"/>
    <col min="6921" max="6921" width="9.140625" style="3"/>
    <col min="6922" max="6922" width="16.7109375" style="3" customWidth="1"/>
    <col min="6923" max="6923" width="25.28515625" style="3" customWidth="1"/>
    <col min="6924" max="7168" width="9.140625" style="3"/>
    <col min="7169" max="7169" width="3.140625" style="3" customWidth="1"/>
    <col min="7170" max="7170" width="21.7109375" style="3" customWidth="1"/>
    <col min="7171" max="7171" width="17.85546875" style="3" customWidth="1"/>
    <col min="7172" max="7172" width="17" style="3" customWidth="1"/>
    <col min="7173" max="7173" width="21.140625" style="3" customWidth="1"/>
    <col min="7174" max="7175" width="22" style="3" customWidth="1"/>
    <col min="7176" max="7176" width="17.42578125" style="3" customWidth="1"/>
    <col min="7177" max="7177" width="9.140625" style="3"/>
    <col min="7178" max="7178" width="16.7109375" style="3" customWidth="1"/>
    <col min="7179" max="7179" width="25.28515625" style="3" customWidth="1"/>
    <col min="7180" max="7424" width="9.140625" style="3"/>
    <col min="7425" max="7425" width="3.140625" style="3" customWidth="1"/>
    <col min="7426" max="7426" width="21.7109375" style="3" customWidth="1"/>
    <col min="7427" max="7427" width="17.85546875" style="3" customWidth="1"/>
    <col min="7428" max="7428" width="17" style="3" customWidth="1"/>
    <col min="7429" max="7429" width="21.140625" style="3" customWidth="1"/>
    <col min="7430" max="7431" width="22" style="3" customWidth="1"/>
    <col min="7432" max="7432" width="17.42578125" style="3" customWidth="1"/>
    <col min="7433" max="7433" width="9.140625" style="3"/>
    <col min="7434" max="7434" width="16.7109375" style="3" customWidth="1"/>
    <col min="7435" max="7435" width="25.28515625" style="3" customWidth="1"/>
    <col min="7436" max="7680" width="9.140625" style="3"/>
    <col min="7681" max="7681" width="3.140625" style="3" customWidth="1"/>
    <col min="7682" max="7682" width="21.7109375" style="3" customWidth="1"/>
    <col min="7683" max="7683" width="17.85546875" style="3" customWidth="1"/>
    <col min="7684" max="7684" width="17" style="3" customWidth="1"/>
    <col min="7685" max="7685" width="21.140625" style="3" customWidth="1"/>
    <col min="7686" max="7687" width="22" style="3" customWidth="1"/>
    <col min="7688" max="7688" width="17.42578125" style="3" customWidth="1"/>
    <col min="7689" max="7689" width="9.140625" style="3"/>
    <col min="7690" max="7690" width="16.7109375" style="3" customWidth="1"/>
    <col min="7691" max="7691" width="25.28515625" style="3" customWidth="1"/>
    <col min="7692" max="7936" width="9.140625" style="3"/>
    <col min="7937" max="7937" width="3.140625" style="3" customWidth="1"/>
    <col min="7938" max="7938" width="21.7109375" style="3" customWidth="1"/>
    <col min="7939" max="7939" width="17.85546875" style="3" customWidth="1"/>
    <col min="7940" max="7940" width="17" style="3" customWidth="1"/>
    <col min="7941" max="7941" width="21.140625" style="3" customWidth="1"/>
    <col min="7942" max="7943" width="22" style="3" customWidth="1"/>
    <col min="7944" max="7944" width="17.42578125" style="3" customWidth="1"/>
    <col min="7945" max="7945" width="9.140625" style="3"/>
    <col min="7946" max="7946" width="16.7109375" style="3" customWidth="1"/>
    <col min="7947" max="7947" width="25.28515625" style="3" customWidth="1"/>
    <col min="7948" max="8192" width="9.140625" style="3"/>
    <col min="8193" max="8193" width="3.140625" style="3" customWidth="1"/>
    <col min="8194" max="8194" width="21.7109375" style="3" customWidth="1"/>
    <col min="8195" max="8195" width="17.85546875" style="3" customWidth="1"/>
    <col min="8196" max="8196" width="17" style="3" customWidth="1"/>
    <col min="8197" max="8197" width="21.140625" style="3" customWidth="1"/>
    <col min="8198" max="8199" width="22" style="3" customWidth="1"/>
    <col min="8200" max="8200" width="17.42578125" style="3" customWidth="1"/>
    <col min="8201" max="8201" width="9.140625" style="3"/>
    <col min="8202" max="8202" width="16.7109375" style="3" customWidth="1"/>
    <col min="8203" max="8203" width="25.28515625" style="3" customWidth="1"/>
    <col min="8204" max="8448" width="9.140625" style="3"/>
    <col min="8449" max="8449" width="3.140625" style="3" customWidth="1"/>
    <col min="8450" max="8450" width="21.7109375" style="3" customWidth="1"/>
    <col min="8451" max="8451" width="17.85546875" style="3" customWidth="1"/>
    <col min="8452" max="8452" width="17" style="3" customWidth="1"/>
    <col min="8453" max="8453" width="21.140625" style="3" customWidth="1"/>
    <col min="8454" max="8455" width="22" style="3" customWidth="1"/>
    <col min="8456" max="8456" width="17.42578125" style="3" customWidth="1"/>
    <col min="8457" max="8457" width="9.140625" style="3"/>
    <col min="8458" max="8458" width="16.7109375" style="3" customWidth="1"/>
    <col min="8459" max="8459" width="25.28515625" style="3" customWidth="1"/>
    <col min="8460" max="8704" width="9.140625" style="3"/>
    <col min="8705" max="8705" width="3.140625" style="3" customWidth="1"/>
    <col min="8706" max="8706" width="21.7109375" style="3" customWidth="1"/>
    <col min="8707" max="8707" width="17.85546875" style="3" customWidth="1"/>
    <col min="8708" max="8708" width="17" style="3" customWidth="1"/>
    <col min="8709" max="8709" width="21.140625" style="3" customWidth="1"/>
    <col min="8710" max="8711" width="22" style="3" customWidth="1"/>
    <col min="8712" max="8712" width="17.42578125" style="3" customWidth="1"/>
    <col min="8713" max="8713" width="9.140625" style="3"/>
    <col min="8714" max="8714" width="16.7109375" style="3" customWidth="1"/>
    <col min="8715" max="8715" width="25.28515625" style="3" customWidth="1"/>
    <col min="8716" max="8960" width="9.140625" style="3"/>
    <col min="8961" max="8961" width="3.140625" style="3" customWidth="1"/>
    <col min="8962" max="8962" width="21.7109375" style="3" customWidth="1"/>
    <col min="8963" max="8963" width="17.85546875" style="3" customWidth="1"/>
    <col min="8964" max="8964" width="17" style="3" customWidth="1"/>
    <col min="8965" max="8965" width="21.140625" style="3" customWidth="1"/>
    <col min="8966" max="8967" width="22" style="3" customWidth="1"/>
    <col min="8968" max="8968" width="17.42578125" style="3" customWidth="1"/>
    <col min="8969" max="8969" width="9.140625" style="3"/>
    <col min="8970" max="8970" width="16.7109375" style="3" customWidth="1"/>
    <col min="8971" max="8971" width="25.28515625" style="3" customWidth="1"/>
    <col min="8972" max="9216" width="9.140625" style="3"/>
    <col min="9217" max="9217" width="3.140625" style="3" customWidth="1"/>
    <col min="9218" max="9218" width="21.7109375" style="3" customWidth="1"/>
    <col min="9219" max="9219" width="17.85546875" style="3" customWidth="1"/>
    <col min="9220" max="9220" width="17" style="3" customWidth="1"/>
    <col min="9221" max="9221" width="21.140625" style="3" customWidth="1"/>
    <col min="9222" max="9223" width="22" style="3" customWidth="1"/>
    <col min="9224" max="9224" width="17.42578125" style="3" customWidth="1"/>
    <col min="9225" max="9225" width="9.140625" style="3"/>
    <col min="9226" max="9226" width="16.7109375" style="3" customWidth="1"/>
    <col min="9227" max="9227" width="25.28515625" style="3" customWidth="1"/>
    <col min="9228" max="9472" width="9.140625" style="3"/>
    <col min="9473" max="9473" width="3.140625" style="3" customWidth="1"/>
    <col min="9474" max="9474" width="21.7109375" style="3" customWidth="1"/>
    <col min="9475" max="9475" width="17.85546875" style="3" customWidth="1"/>
    <col min="9476" max="9476" width="17" style="3" customWidth="1"/>
    <col min="9477" max="9477" width="21.140625" style="3" customWidth="1"/>
    <col min="9478" max="9479" width="22" style="3" customWidth="1"/>
    <col min="9480" max="9480" width="17.42578125" style="3" customWidth="1"/>
    <col min="9481" max="9481" width="9.140625" style="3"/>
    <col min="9482" max="9482" width="16.7109375" style="3" customWidth="1"/>
    <col min="9483" max="9483" width="25.28515625" style="3" customWidth="1"/>
    <col min="9484" max="9728" width="9.140625" style="3"/>
    <col min="9729" max="9729" width="3.140625" style="3" customWidth="1"/>
    <col min="9730" max="9730" width="21.7109375" style="3" customWidth="1"/>
    <col min="9731" max="9731" width="17.85546875" style="3" customWidth="1"/>
    <col min="9732" max="9732" width="17" style="3" customWidth="1"/>
    <col min="9733" max="9733" width="21.140625" style="3" customWidth="1"/>
    <col min="9734" max="9735" width="22" style="3" customWidth="1"/>
    <col min="9736" max="9736" width="17.42578125" style="3" customWidth="1"/>
    <col min="9737" max="9737" width="9.140625" style="3"/>
    <col min="9738" max="9738" width="16.7109375" style="3" customWidth="1"/>
    <col min="9739" max="9739" width="25.28515625" style="3" customWidth="1"/>
    <col min="9740" max="9984" width="9.140625" style="3"/>
    <col min="9985" max="9985" width="3.140625" style="3" customWidth="1"/>
    <col min="9986" max="9986" width="21.7109375" style="3" customWidth="1"/>
    <col min="9987" max="9987" width="17.85546875" style="3" customWidth="1"/>
    <col min="9988" max="9988" width="17" style="3" customWidth="1"/>
    <col min="9989" max="9989" width="21.140625" style="3" customWidth="1"/>
    <col min="9990" max="9991" width="22" style="3" customWidth="1"/>
    <col min="9992" max="9992" width="17.42578125" style="3" customWidth="1"/>
    <col min="9993" max="9993" width="9.140625" style="3"/>
    <col min="9994" max="9994" width="16.7109375" style="3" customWidth="1"/>
    <col min="9995" max="9995" width="25.28515625" style="3" customWidth="1"/>
    <col min="9996" max="10240" width="9.140625" style="3"/>
    <col min="10241" max="10241" width="3.140625" style="3" customWidth="1"/>
    <col min="10242" max="10242" width="21.7109375" style="3" customWidth="1"/>
    <col min="10243" max="10243" width="17.85546875" style="3" customWidth="1"/>
    <col min="10244" max="10244" width="17" style="3" customWidth="1"/>
    <col min="10245" max="10245" width="21.140625" style="3" customWidth="1"/>
    <col min="10246" max="10247" width="22" style="3" customWidth="1"/>
    <col min="10248" max="10248" width="17.42578125" style="3" customWidth="1"/>
    <col min="10249" max="10249" width="9.140625" style="3"/>
    <col min="10250" max="10250" width="16.7109375" style="3" customWidth="1"/>
    <col min="10251" max="10251" width="25.28515625" style="3" customWidth="1"/>
    <col min="10252" max="10496" width="9.140625" style="3"/>
    <col min="10497" max="10497" width="3.140625" style="3" customWidth="1"/>
    <col min="10498" max="10498" width="21.7109375" style="3" customWidth="1"/>
    <col min="10499" max="10499" width="17.85546875" style="3" customWidth="1"/>
    <col min="10500" max="10500" width="17" style="3" customWidth="1"/>
    <col min="10501" max="10501" width="21.140625" style="3" customWidth="1"/>
    <col min="10502" max="10503" width="22" style="3" customWidth="1"/>
    <col min="10504" max="10504" width="17.42578125" style="3" customWidth="1"/>
    <col min="10505" max="10505" width="9.140625" style="3"/>
    <col min="10506" max="10506" width="16.7109375" style="3" customWidth="1"/>
    <col min="10507" max="10507" width="25.28515625" style="3" customWidth="1"/>
    <col min="10508" max="10752" width="9.140625" style="3"/>
    <col min="10753" max="10753" width="3.140625" style="3" customWidth="1"/>
    <col min="10754" max="10754" width="21.7109375" style="3" customWidth="1"/>
    <col min="10755" max="10755" width="17.85546875" style="3" customWidth="1"/>
    <col min="10756" max="10756" width="17" style="3" customWidth="1"/>
    <col min="10757" max="10757" width="21.140625" style="3" customWidth="1"/>
    <col min="10758" max="10759" width="22" style="3" customWidth="1"/>
    <col min="10760" max="10760" width="17.42578125" style="3" customWidth="1"/>
    <col min="10761" max="10761" width="9.140625" style="3"/>
    <col min="10762" max="10762" width="16.7109375" style="3" customWidth="1"/>
    <col min="10763" max="10763" width="25.28515625" style="3" customWidth="1"/>
    <col min="10764" max="11008" width="9.140625" style="3"/>
    <col min="11009" max="11009" width="3.140625" style="3" customWidth="1"/>
    <col min="11010" max="11010" width="21.7109375" style="3" customWidth="1"/>
    <col min="11011" max="11011" width="17.85546875" style="3" customWidth="1"/>
    <col min="11012" max="11012" width="17" style="3" customWidth="1"/>
    <col min="11013" max="11013" width="21.140625" style="3" customWidth="1"/>
    <col min="11014" max="11015" width="22" style="3" customWidth="1"/>
    <col min="11016" max="11016" width="17.42578125" style="3" customWidth="1"/>
    <col min="11017" max="11017" width="9.140625" style="3"/>
    <col min="11018" max="11018" width="16.7109375" style="3" customWidth="1"/>
    <col min="11019" max="11019" width="25.28515625" style="3" customWidth="1"/>
    <col min="11020" max="11264" width="9.140625" style="3"/>
    <col min="11265" max="11265" width="3.140625" style="3" customWidth="1"/>
    <col min="11266" max="11266" width="21.7109375" style="3" customWidth="1"/>
    <col min="11267" max="11267" width="17.85546875" style="3" customWidth="1"/>
    <col min="11268" max="11268" width="17" style="3" customWidth="1"/>
    <col min="11269" max="11269" width="21.140625" style="3" customWidth="1"/>
    <col min="11270" max="11271" width="22" style="3" customWidth="1"/>
    <col min="11272" max="11272" width="17.42578125" style="3" customWidth="1"/>
    <col min="11273" max="11273" width="9.140625" style="3"/>
    <col min="11274" max="11274" width="16.7109375" style="3" customWidth="1"/>
    <col min="11275" max="11275" width="25.28515625" style="3" customWidth="1"/>
    <col min="11276" max="11520" width="9.140625" style="3"/>
    <col min="11521" max="11521" width="3.140625" style="3" customWidth="1"/>
    <col min="11522" max="11522" width="21.7109375" style="3" customWidth="1"/>
    <col min="11523" max="11523" width="17.85546875" style="3" customWidth="1"/>
    <col min="11524" max="11524" width="17" style="3" customWidth="1"/>
    <col min="11525" max="11525" width="21.140625" style="3" customWidth="1"/>
    <col min="11526" max="11527" width="22" style="3" customWidth="1"/>
    <col min="11528" max="11528" width="17.42578125" style="3" customWidth="1"/>
    <col min="11529" max="11529" width="9.140625" style="3"/>
    <col min="11530" max="11530" width="16.7109375" style="3" customWidth="1"/>
    <col min="11531" max="11531" width="25.28515625" style="3" customWidth="1"/>
    <col min="11532" max="11776" width="9.140625" style="3"/>
    <col min="11777" max="11777" width="3.140625" style="3" customWidth="1"/>
    <col min="11778" max="11778" width="21.7109375" style="3" customWidth="1"/>
    <col min="11779" max="11779" width="17.85546875" style="3" customWidth="1"/>
    <col min="11780" max="11780" width="17" style="3" customWidth="1"/>
    <col min="11781" max="11781" width="21.140625" style="3" customWidth="1"/>
    <col min="11782" max="11783" width="22" style="3" customWidth="1"/>
    <col min="11784" max="11784" width="17.42578125" style="3" customWidth="1"/>
    <col min="11785" max="11785" width="9.140625" style="3"/>
    <col min="11786" max="11786" width="16.7109375" style="3" customWidth="1"/>
    <col min="11787" max="11787" width="25.28515625" style="3" customWidth="1"/>
    <col min="11788" max="12032" width="9.140625" style="3"/>
    <col min="12033" max="12033" width="3.140625" style="3" customWidth="1"/>
    <col min="12034" max="12034" width="21.7109375" style="3" customWidth="1"/>
    <col min="12035" max="12035" width="17.85546875" style="3" customWidth="1"/>
    <col min="12036" max="12036" width="17" style="3" customWidth="1"/>
    <col min="12037" max="12037" width="21.140625" style="3" customWidth="1"/>
    <col min="12038" max="12039" width="22" style="3" customWidth="1"/>
    <col min="12040" max="12040" width="17.42578125" style="3" customWidth="1"/>
    <col min="12041" max="12041" width="9.140625" style="3"/>
    <col min="12042" max="12042" width="16.7109375" style="3" customWidth="1"/>
    <col min="12043" max="12043" width="25.28515625" style="3" customWidth="1"/>
    <col min="12044" max="12288" width="9.140625" style="3"/>
    <col min="12289" max="12289" width="3.140625" style="3" customWidth="1"/>
    <col min="12290" max="12290" width="21.7109375" style="3" customWidth="1"/>
    <col min="12291" max="12291" width="17.85546875" style="3" customWidth="1"/>
    <col min="12292" max="12292" width="17" style="3" customWidth="1"/>
    <col min="12293" max="12293" width="21.140625" style="3" customWidth="1"/>
    <col min="12294" max="12295" width="22" style="3" customWidth="1"/>
    <col min="12296" max="12296" width="17.42578125" style="3" customWidth="1"/>
    <col min="12297" max="12297" width="9.140625" style="3"/>
    <col min="12298" max="12298" width="16.7109375" style="3" customWidth="1"/>
    <col min="12299" max="12299" width="25.28515625" style="3" customWidth="1"/>
    <col min="12300" max="12544" width="9.140625" style="3"/>
    <col min="12545" max="12545" width="3.140625" style="3" customWidth="1"/>
    <col min="12546" max="12546" width="21.7109375" style="3" customWidth="1"/>
    <col min="12547" max="12547" width="17.85546875" style="3" customWidth="1"/>
    <col min="12548" max="12548" width="17" style="3" customWidth="1"/>
    <col min="12549" max="12549" width="21.140625" style="3" customWidth="1"/>
    <col min="12550" max="12551" width="22" style="3" customWidth="1"/>
    <col min="12552" max="12552" width="17.42578125" style="3" customWidth="1"/>
    <col min="12553" max="12553" width="9.140625" style="3"/>
    <col min="12554" max="12554" width="16.7109375" style="3" customWidth="1"/>
    <col min="12555" max="12555" width="25.28515625" style="3" customWidth="1"/>
    <col min="12556" max="12800" width="9.140625" style="3"/>
    <col min="12801" max="12801" width="3.140625" style="3" customWidth="1"/>
    <col min="12802" max="12802" width="21.7109375" style="3" customWidth="1"/>
    <col min="12803" max="12803" width="17.85546875" style="3" customWidth="1"/>
    <col min="12804" max="12804" width="17" style="3" customWidth="1"/>
    <col min="12805" max="12805" width="21.140625" style="3" customWidth="1"/>
    <col min="12806" max="12807" width="22" style="3" customWidth="1"/>
    <col min="12808" max="12808" width="17.42578125" style="3" customWidth="1"/>
    <col min="12809" max="12809" width="9.140625" style="3"/>
    <col min="12810" max="12810" width="16.7109375" style="3" customWidth="1"/>
    <col min="12811" max="12811" width="25.28515625" style="3" customWidth="1"/>
    <col min="12812" max="13056" width="9.140625" style="3"/>
    <col min="13057" max="13057" width="3.140625" style="3" customWidth="1"/>
    <col min="13058" max="13058" width="21.7109375" style="3" customWidth="1"/>
    <col min="13059" max="13059" width="17.85546875" style="3" customWidth="1"/>
    <col min="13060" max="13060" width="17" style="3" customWidth="1"/>
    <col min="13061" max="13061" width="21.140625" style="3" customWidth="1"/>
    <col min="13062" max="13063" width="22" style="3" customWidth="1"/>
    <col min="13064" max="13064" width="17.42578125" style="3" customWidth="1"/>
    <col min="13065" max="13065" width="9.140625" style="3"/>
    <col min="13066" max="13066" width="16.7109375" style="3" customWidth="1"/>
    <col min="13067" max="13067" width="25.28515625" style="3" customWidth="1"/>
    <col min="13068" max="13312" width="9.140625" style="3"/>
    <col min="13313" max="13313" width="3.140625" style="3" customWidth="1"/>
    <col min="13314" max="13314" width="21.7109375" style="3" customWidth="1"/>
    <col min="13315" max="13315" width="17.85546875" style="3" customWidth="1"/>
    <col min="13316" max="13316" width="17" style="3" customWidth="1"/>
    <col min="13317" max="13317" width="21.140625" style="3" customWidth="1"/>
    <col min="13318" max="13319" width="22" style="3" customWidth="1"/>
    <col min="13320" max="13320" width="17.42578125" style="3" customWidth="1"/>
    <col min="13321" max="13321" width="9.140625" style="3"/>
    <col min="13322" max="13322" width="16.7109375" style="3" customWidth="1"/>
    <col min="13323" max="13323" width="25.28515625" style="3" customWidth="1"/>
    <col min="13324" max="13568" width="9.140625" style="3"/>
    <col min="13569" max="13569" width="3.140625" style="3" customWidth="1"/>
    <col min="13570" max="13570" width="21.7109375" style="3" customWidth="1"/>
    <col min="13571" max="13571" width="17.85546875" style="3" customWidth="1"/>
    <col min="13572" max="13572" width="17" style="3" customWidth="1"/>
    <col min="13573" max="13573" width="21.140625" style="3" customWidth="1"/>
    <col min="13574" max="13575" width="22" style="3" customWidth="1"/>
    <col min="13576" max="13576" width="17.42578125" style="3" customWidth="1"/>
    <col min="13577" max="13577" width="9.140625" style="3"/>
    <col min="13578" max="13578" width="16.7109375" style="3" customWidth="1"/>
    <col min="13579" max="13579" width="25.28515625" style="3" customWidth="1"/>
    <col min="13580" max="13824" width="9.140625" style="3"/>
    <col min="13825" max="13825" width="3.140625" style="3" customWidth="1"/>
    <col min="13826" max="13826" width="21.7109375" style="3" customWidth="1"/>
    <col min="13827" max="13827" width="17.85546875" style="3" customWidth="1"/>
    <col min="13828" max="13828" width="17" style="3" customWidth="1"/>
    <col min="13829" max="13829" width="21.140625" style="3" customWidth="1"/>
    <col min="13830" max="13831" width="22" style="3" customWidth="1"/>
    <col min="13832" max="13832" width="17.42578125" style="3" customWidth="1"/>
    <col min="13833" max="13833" width="9.140625" style="3"/>
    <col min="13834" max="13834" width="16.7109375" style="3" customWidth="1"/>
    <col min="13835" max="13835" width="25.28515625" style="3" customWidth="1"/>
    <col min="13836" max="14080" width="9.140625" style="3"/>
    <col min="14081" max="14081" width="3.140625" style="3" customWidth="1"/>
    <col min="14082" max="14082" width="21.7109375" style="3" customWidth="1"/>
    <col min="14083" max="14083" width="17.85546875" style="3" customWidth="1"/>
    <col min="14084" max="14084" width="17" style="3" customWidth="1"/>
    <col min="14085" max="14085" width="21.140625" style="3" customWidth="1"/>
    <col min="14086" max="14087" width="22" style="3" customWidth="1"/>
    <col min="14088" max="14088" width="17.42578125" style="3" customWidth="1"/>
    <col min="14089" max="14089" width="9.140625" style="3"/>
    <col min="14090" max="14090" width="16.7109375" style="3" customWidth="1"/>
    <col min="14091" max="14091" width="25.28515625" style="3" customWidth="1"/>
    <col min="14092" max="14336" width="9.140625" style="3"/>
    <col min="14337" max="14337" width="3.140625" style="3" customWidth="1"/>
    <col min="14338" max="14338" width="21.7109375" style="3" customWidth="1"/>
    <col min="14339" max="14339" width="17.85546875" style="3" customWidth="1"/>
    <col min="14340" max="14340" width="17" style="3" customWidth="1"/>
    <col min="14341" max="14341" width="21.140625" style="3" customWidth="1"/>
    <col min="14342" max="14343" width="22" style="3" customWidth="1"/>
    <col min="14344" max="14344" width="17.42578125" style="3" customWidth="1"/>
    <col min="14345" max="14345" width="9.140625" style="3"/>
    <col min="14346" max="14346" width="16.7109375" style="3" customWidth="1"/>
    <col min="14347" max="14347" width="25.28515625" style="3" customWidth="1"/>
    <col min="14348" max="14592" width="9.140625" style="3"/>
    <col min="14593" max="14593" width="3.140625" style="3" customWidth="1"/>
    <col min="14594" max="14594" width="21.7109375" style="3" customWidth="1"/>
    <col min="14595" max="14595" width="17.85546875" style="3" customWidth="1"/>
    <col min="14596" max="14596" width="17" style="3" customWidth="1"/>
    <col min="14597" max="14597" width="21.140625" style="3" customWidth="1"/>
    <col min="14598" max="14599" width="22" style="3" customWidth="1"/>
    <col min="14600" max="14600" width="17.42578125" style="3" customWidth="1"/>
    <col min="14601" max="14601" width="9.140625" style="3"/>
    <col min="14602" max="14602" width="16.7109375" style="3" customWidth="1"/>
    <col min="14603" max="14603" width="25.28515625" style="3" customWidth="1"/>
    <col min="14604" max="14848" width="9.140625" style="3"/>
    <col min="14849" max="14849" width="3.140625" style="3" customWidth="1"/>
    <col min="14850" max="14850" width="21.7109375" style="3" customWidth="1"/>
    <col min="14851" max="14851" width="17.85546875" style="3" customWidth="1"/>
    <col min="14852" max="14852" width="17" style="3" customWidth="1"/>
    <col min="14853" max="14853" width="21.140625" style="3" customWidth="1"/>
    <col min="14854" max="14855" width="22" style="3" customWidth="1"/>
    <col min="14856" max="14856" width="17.42578125" style="3" customWidth="1"/>
    <col min="14857" max="14857" width="9.140625" style="3"/>
    <col min="14858" max="14858" width="16.7109375" style="3" customWidth="1"/>
    <col min="14859" max="14859" width="25.28515625" style="3" customWidth="1"/>
    <col min="14860" max="15104" width="9.140625" style="3"/>
    <col min="15105" max="15105" width="3.140625" style="3" customWidth="1"/>
    <col min="15106" max="15106" width="21.7109375" style="3" customWidth="1"/>
    <col min="15107" max="15107" width="17.85546875" style="3" customWidth="1"/>
    <col min="15108" max="15108" width="17" style="3" customWidth="1"/>
    <col min="15109" max="15109" width="21.140625" style="3" customWidth="1"/>
    <col min="15110" max="15111" width="22" style="3" customWidth="1"/>
    <col min="15112" max="15112" width="17.42578125" style="3" customWidth="1"/>
    <col min="15113" max="15113" width="9.140625" style="3"/>
    <col min="15114" max="15114" width="16.7109375" style="3" customWidth="1"/>
    <col min="15115" max="15115" width="25.28515625" style="3" customWidth="1"/>
    <col min="15116" max="15360" width="9.140625" style="3"/>
    <col min="15361" max="15361" width="3.140625" style="3" customWidth="1"/>
    <col min="15362" max="15362" width="21.7109375" style="3" customWidth="1"/>
    <col min="15363" max="15363" width="17.85546875" style="3" customWidth="1"/>
    <col min="15364" max="15364" width="17" style="3" customWidth="1"/>
    <col min="15365" max="15365" width="21.140625" style="3" customWidth="1"/>
    <col min="15366" max="15367" width="22" style="3" customWidth="1"/>
    <col min="15368" max="15368" width="17.42578125" style="3" customWidth="1"/>
    <col min="15369" max="15369" width="9.140625" style="3"/>
    <col min="15370" max="15370" width="16.7109375" style="3" customWidth="1"/>
    <col min="15371" max="15371" width="25.28515625" style="3" customWidth="1"/>
    <col min="15372" max="15616" width="9.140625" style="3"/>
    <col min="15617" max="15617" width="3.140625" style="3" customWidth="1"/>
    <col min="15618" max="15618" width="21.7109375" style="3" customWidth="1"/>
    <col min="15619" max="15619" width="17.85546875" style="3" customWidth="1"/>
    <col min="15620" max="15620" width="17" style="3" customWidth="1"/>
    <col min="15621" max="15621" width="21.140625" style="3" customWidth="1"/>
    <col min="15622" max="15623" width="22" style="3" customWidth="1"/>
    <col min="15624" max="15624" width="17.42578125" style="3" customWidth="1"/>
    <col min="15625" max="15625" width="9.140625" style="3"/>
    <col min="15626" max="15626" width="16.7109375" style="3" customWidth="1"/>
    <col min="15627" max="15627" width="25.28515625" style="3" customWidth="1"/>
    <col min="15628" max="15872" width="9.140625" style="3"/>
    <col min="15873" max="15873" width="3.140625" style="3" customWidth="1"/>
    <col min="15874" max="15874" width="21.7109375" style="3" customWidth="1"/>
    <col min="15875" max="15875" width="17.85546875" style="3" customWidth="1"/>
    <col min="15876" max="15876" width="17" style="3" customWidth="1"/>
    <col min="15877" max="15877" width="21.140625" style="3" customWidth="1"/>
    <col min="15878" max="15879" width="22" style="3" customWidth="1"/>
    <col min="15880" max="15880" width="17.42578125" style="3" customWidth="1"/>
    <col min="15881" max="15881" width="9.140625" style="3"/>
    <col min="15882" max="15882" width="16.7109375" style="3" customWidth="1"/>
    <col min="15883" max="15883" width="25.28515625" style="3" customWidth="1"/>
    <col min="15884" max="16128" width="9.140625" style="3"/>
    <col min="16129" max="16129" width="3.140625" style="3" customWidth="1"/>
    <col min="16130" max="16130" width="21.7109375" style="3" customWidth="1"/>
    <col min="16131" max="16131" width="17.85546875" style="3" customWidth="1"/>
    <col min="16132" max="16132" width="17" style="3" customWidth="1"/>
    <col min="16133" max="16133" width="21.140625" style="3" customWidth="1"/>
    <col min="16134" max="16135" width="22" style="3" customWidth="1"/>
    <col min="16136" max="16136" width="17.42578125" style="3" customWidth="1"/>
    <col min="16137" max="16137" width="9.140625" style="3"/>
    <col min="16138" max="16138" width="16.7109375" style="3" customWidth="1"/>
    <col min="16139" max="16139" width="25.28515625" style="3" customWidth="1"/>
    <col min="16140" max="16384" width="9.140625" style="3"/>
  </cols>
  <sheetData>
    <row r="1" spans="1:39" ht="20.25" x14ac:dyDescent="0.3">
      <c r="A1" s="324" t="s">
        <v>18</v>
      </c>
      <c r="B1" s="324"/>
      <c r="C1" s="324"/>
      <c r="D1" s="324"/>
      <c r="E1" s="324"/>
      <c r="F1" s="324"/>
      <c r="G1" s="324"/>
      <c r="H1" s="324"/>
      <c r="I1" s="324"/>
      <c r="J1" s="324"/>
      <c r="K1" s="324"/>
      <c r="O1" s="8"/>
      <c r="P1" s="8"/>
      <c r="Q1" s="8"/>
      <c r="R1" s="8"/>
      <c r="S1" s="8"/>
      <c r="T1" s="8"/>
      <c r="U1" s="8"/>
      <c r="V1" s="8"/>
      <c r="W1" s="8"/>
      <c r="X1" s="8"/>
      <c r="Y1" s="8"/>
      <c r="Z1" s="8"/>
      <c r="AA1" s="8"/>
      <c r="AB1" s="8"/>
      <c r="AC1" s="8"/>
      <c r="AD1" s="8"/>
      <c r="AE1" s="8"/>
      <c r="AF1" s="8"/>
      <c r="AG1" s="8"/>
      <c r="AH1" s="8"/>
      <c r="AI1" s="8"/>
      <c r="AJ1" s="8"/>
      <c r="AK1" s="8"/>
      <c r="AL1" s="8"/>
      <c r="AM1" s="8"/>
    </row>
    <row r="2" spans="1:39" ht="30" customHeight="1" x14ac:dyDescent="0.25">
      <c r="A2" s="143" t="s">
        <v>152</v>
      </c>
      <c r="C2" s="144"/>
      <c r="D2" s="144"/>
      <c r="E2" s="144"/>
      <c r="F2" s="144"/>
      <c r="G2" s="144"/>
      <c r="H2" s="144"/>
    </row>
    <row r="3" spans="1:39" s="142" customFormat="1" ht="40.5" customHeight="1" x14ac:dyDescent="0.2">
      <c r="B3" s="145" t="s">
        <v>153</v>
      </c>
      <c r="C3" s="146" t="s">
        <v>154</v>
      </c>
      <c r="D3" s="146" t="s">
        <v>155</v>
      </c>
      <c r="E3" s="146" t="s">
        <v>86</v>
      </c>
      <c r="F3" s="146" t="s">
        <v>156</v>
      </c>
      <c r="G3" s="146" t="s">
        <v>157</v>
      </c>
      <c r="H3" s="146" t="s">
        <v>158</v>
      </c>
      <c r="I3" s="147" t="s">
        <v>17</v>
      </c>
      <c r="J3" s="146" t="s">
        <v>159</v>
      </c>
      <c r="K3" s="146" t="s">
        <v>160</v>
      </c>
    </row>
    <row r="4" spans="1:39" s="142" customFormat="1" ht="14.25" x14ac:dyDescent="0.2">
      <c r="B4" s="246" t="s">
        <v>388</v>
      </c>
      <c r="C4" s="42">
        <f>'Data Summary'!I23</f>
        <v>1</v>
      </c>
      <c r="D4" s="148">
        <v>1</v>
      </c>
      <c r="E4" s="148">
        <v>2</v>
      </c>
      <c r="F4" s="148">
        <v>2</v>
      </c>
      <c r="G4" s="148">
        <v>2</v>
      </c>
      <c r="H4" s="149">
        <v>1</v>
      </c>
      <c r="I4" s="150" t="str">
        <f t="shared" ref="I4:I7" si="0">IF(D4&lt;&gt;"",D4&amp;","&amp;E4&amp;","&amp;F4&amp;","&amp;G4&amp;","&amp;H4,"0,0,0,0,0")</f>
        <v>1,2,2,2,1</v>
      </c>
      <c r="J4" s="151" t="str">
        <f t="shared" ref="J4:J20" si="1">IF(MAX(D4:H4)&gt;=5, "Requirements not met", "Requirements met")</f>
        <v>Requirements met</v>
      </c>
      <c r="K4" s="152" t="str">
        <f t="shared" ref="K4:K20" si="2">IF(MAX(D4:H4)&gt;=5, "Not OK", "OK")</f>
        <v>OK</v>
      </c>
    </row>
    <row r="5" spans="1:39" s="142" customFormat="1" ht="14.25" x14ac:dyDescent="0.2">
      <c r="B5" s="246" t="s">
        <v>389</v>
      </c>
      <c r="C5" s="42">
        <f>'Data Summary'!I24</f>
        <v>1</v>
      </c>
      <c r="D5" s="148">
        <v>1</v>
      </c>
      <c r="E5" s="148">
        <v>2</v>
      </c>
      <c r="F5" s="148">
        <v>2</v>
      </c>
      <c r="G5" s="148">
        <v>2</v>
      </c>
      <c r="H5" s="149">
        <v>1</v>
      </c>
      <c r="I5" s="150" t="str">
        <f t="shared" si="0"/>
        <v>1,2,2,2,1</v>
      </c>
      <c r="J5" s="151" t="str">
        <f t="shared" si="1"/>
        <v>Requirements met</v>
      </c>
      <c r="K5" s="152" t="str">
        <f t="shared" si="2"/>
        <v>OK</v>
      </c>
    </row>
    <row r="6" spans="1:39" s="142" customFormat="1" ht="14.25" x14ac:dyDescent="0.2">
      <c r="B6" s="246" t="s">
        <v>390</v>
      </c>
      <c r="C6" s="42">
        <f>'Data Summary'!I25</f>
        <v>1</v>
      </c>
      <c r="D6" s="148">
        <v>1</v>
      </c>
      <c r="E6" s="148">
        <v>2</v>
      </c>
      <c r="F6" s="148">
        <v>2</v>
      </c>
      <c r="G6" s="148">
        <v>2</v>
      </c>
      <c r="H6" s="149">
        <v>1</v>
      </c>
      <c r="I6" s="150" t="str">
        <f t="shared" si="0"/>
        <v>1,2,2,2,1</v>
      </c>
      <c r="J6" s="151" t="str">
        <f t="shared" si="1"/>
        <v>Requirements met</v>
      </c>
      <c r="K6" s="152" t="str">
        <f t="shared" si="2"/>
        <v>OK</v>
      </c>
    </row>
    <row r="7" spans="1:39" s="142" customFormat="1" ht="14.25" x14ac:dyDescent="0.2">
      <c r="B7" s="246" t="s">
        <v>391</v>
      </c>
      <c r="C7" s="42">
        <f>'Data Summary'!I26</f>
        <v>1</v>
      </c>
      <c r="D7" s="148">
        <v>1</v>
      </c>
      <c r="E7" s="148">
        <v>2</v>
      </c>
      <c r="F7" s="148">
        <v>2</v>
      </c>
      <c r="G7" s="148">
        <v>2</v>
      </c>
      <c r="H7" s="149">
        <v>1</v>
      </c>
      <c r="I7" s="150" t="str">
        <f t="shared" si="0"/>
        <v>1,2,2,2,1</v>
      </c>
      <c r="J7" s="151" t="str">
        <f t="shared" si="1"/>
        <v>Requirements met</v>
      </c>
      <c r="K7" s="152" t="str">
        <f t="shared" si="2"/>
        <v>OK</v>
      </c>
    </row>
    <row r="8" spans="1:39" s="142" customFormat="1" ht="14.25" x14ac:dyDescent="0.2">
      <c r="B8" s="246" t="s">
        <v>392</v>
      </c>
      <c r="C8" s="42">
        <f>'Data Summary'!I27</f>
        <v>1</v>
      </c>
      <c r="D8" s="148">
        <v>1</v>
      </c>
      <c r="E8" s="148">
        <v>2</v>
      </c>
      <c r="F8" s="148">
        <v>2</v>
      </c>
      <c r="G8" s="148">
        <v>2</v>
      </c>
      <c r="H8" s="149">
        <v>1</v>
      </c>
      <c r="I8" s="150" t="str">
        <f>IF(D8&lt;&gt;"",D8&amp;","&amp;E8&amp;","&amp;F8&amp;","&amp;G8&amp;","&amp;H8,"0,0,0,0,0")</f>
        <v>1,2,2,2,1</v>
      </c>
      <c r="J8" s="151" t="str">
        <f t="shared" si="1"/>
        <v>Requirements met</v>
      </c>
      <c r="K8" s="152" t="str">
        <f t="shared" si="2"/>
        <v>OK</v>
      </c>
    </row>
    <row r="9" spans="1:39" s="142" customFormat="1" ht="14.25" x14ac:dyDescent="0.2">
      <c r="B9" s="246" t="s">
        <v>393</v>
      </c>
      <c r="C9" s="42">
        <f>'Data Summary'!I28</f>
        <v>1</v>
      </c>
      <c r="D9" s="148">
        <v>1</v>
      </c>
      <c r="E9" s="148">
        <v>2</v>
      </c>
      <c r="F9" s="148">
        <v>2</v>
      </c>
      <c r="G9" s="148">
        <v>2</v>
      </c>
      <c r="H9" s="149">
        <v>1</v>
      </c>
      <c r="I9" s="150" t="str">
        <f t="shared" ref="I9:I12" si="3">IF(D9&lt;&gt;"",D9&amp;","&amp;E9&amp;","&amp;F9&amp;","&amp;G9&amp;","&amp;H9,"0,0,0,0,0")</f>
        <v>1,2,2,2,1</v>
      </c>
      <c r="J9" s="151" t="str">
        <f t="shared" si="1"/>
        <v>Requirements met</v>
      </c>
      <c r="K9" s="152" t="str">
        <f t="shared" si="2"/>
        <v>OK</v>
      </c>
    </row>
    <row r="10" spans="1:39" s="142" customFormat="1" ht="14.25" x14ac:dyDescent="0.2">
      <c r="B10" s="246" t="s">
        <v>394</v>
      </c>
      <c r="C10" s="42">
        <f>'Data Summary'!I29</f>
        <v>1</v>
      </c>
      <c r="D10" s="148">
        <v>1</v>
      </c>
      <c r="E10" s="148">
        <v>2</v>
      </c>
      <c r="F10" s="148">
        <v>2</v>
      </c>
      <c r="G10" s="148">
        <v>2</v>
      </c>
      <c r="H10" s="149">
        <v>1</v>
      </c>
      <c r="I10" s="150" t="str">
        <f t="shared" si="3"/>
        <v>1,2,2,2,1</v>
      </c>
      <c r="J10" s="151" t="str">
        <f t="shared" si="1"/>
        <v>Requirements met</v>
      </c>
      <c r="K10" s="152" t="str">
        <f t="shared" si="2"/>
        <v>OK</v>
      </c>
    </row>
    <row r="11" spans="1:39" s="142" customFormat="1" ht="14.25" x14ac:dyDescent="0.2">
      <c r="B11" s="246" t="s">
        <v>395</v>
      </c>
      <c r="C11" s="42">
        <f>'Data Summary'!I30</f>
        <v>1</v>
      </c>
      <c r="D11" s="148">
        <v>1</v>
      </c>
      <c r="E11" s="148">
        <v>2</v>
      </c>
      <c r="F11" s="148">
        <v>2</v>
      </c>
      <c r="G11" s="148">
        <v>2</v>
      </c>
      <c r="H11" s="149">
        <v>1</v>
      </c>
      <c r="I11" s="150" t="str">
        <f t="shared" si="3"/>
        <v>1,2,2,2,1</v>
      </c>
      <c r="J11" s="151" t="str">
        <f t="shared" si="1"/>
        <v>Requirements met</v>
      </c>
      <c r="K11" s="152" t="str">
        <f t="shared" si="2"/>
        <v>OK</v>
      </c>
    </row>
    <row r="12" spans="1:39" s="142" customFormat="1" ht="14.25" x14ac:dyDescent="0.2">
      <c r="B12" s="246" t="s">
        <v>396</v>
      </c>
      <c r="C12" s="42">
        <f>'Data Summary'!I31</f>
        <v>1</v>
      </c>
      <c r="D12" s="148">
        <v>1</v>
      </c>
      <c r="E12" s="148">
        <v>2</v>
      </c>
      <c r="F12" s="148">
        <v>2</v>
      </c>
      <c r="G12" s="148">
        <v>2</v>
      </c>
      <c r="H12" s="149">
        <v>1</v>
      </c>
      <c r="I12" s="150" t="str">
        <f t="shared" si="3"/>
        <v>1,2,2,2,1</v>
      </c>
      <c r="J12" s="151" t="str">
        <f t="shared" si="1"/>
        <v>Requirements met</v>
      </c>
      <c r="K12" s="152" t="str">
        <f t="shared" si="2"/>
        <v>OK</v>
      </c>
    </row>
    <row r="13" spans="1:39" s="142" customFormat="1" ht="14.25" x14ac:dyDescent="0.2">
      <c r="B13" s="246" t="s">
        <v>397</v>
      </c>
      <c r="C13" s="42">
        <f>'Data Summary'!I32</f>
        <v>1</v>
      </c>
      <c r="D13" s="148">
        <v>1</v>
      </c>
      <c r="E13" s="148">
        <v>2</v>
      </c>
      <c r="F13" s="148">
        <v>2</v>
      </c>
      <c r="G13" s="148">
        <v>2</v>
      </c>
      <c r="H13" s="149">
        <v>1</v>
      </c>
      <c r="I13" s="150" t="str">
        <f>IF(D13&lt;&gt;"",D13&amp;","&amp;E13&amp;","&amp;F13&amp;","&amp;G13&amp;","&amp;H13,"0,0,0,0,0")</f>
        <v>1,2,2,2,1</v>
      </c>
      <c r="J13" s="151" t="str">
        <f t="shared" si="1"/>
        <v>Requirements met</v>
      </c>
      <c r="K13" s="152" t="str">
        <f t="shared" si="2"/>
        <v>OK</v>
      </c>
    </row>
    <row r="14" spans="1:39" s="142" customFormat="1" ht="14.25" x14ac:dyDescent="0.2">
      <c r="B14" s="246" t="s">
        <v>398</v>
      </c>
      <c r="C14" s="42">
        <f>'Data Summary'!I33</f>
        <v>1</v>
      </c>
      <c r="D14" s="148">
        <v>1</v>
      </c>
      <c r="E14" s="148">
        <v>2</v>
      </c>
      <c r="F14" s="148">
        <v>2</v>
      </c>
      <c r="G14" s="148">
        <v>2</v>
      </c>
      <c r="H14" s="149">
        <v>1</v>
      </c>
      <c r="I14" s="150" t="str">
        <f t="shared" ref="I14:I20" si="4">IF(D14&lt;&gt;"",D14&amp;","&amp;E14&amp;","&amp;F14&amp;","&amp;G14&amp;","&amp;H14,"0,0,0,0,0")</f>
        <v>1,2,2,2,1</v>
      </c>
      <c r="J14" s="151" t="str">
        <f t="shared" si="1"/>
        <v>Requirements met</v>
      </c>
      <c r="K14" s="152" t="str">
        <f t="shared" si="2"/>
        <v>OK</v>
      </c>
    </row>
    <row r="15" spans="1:39" s="142" customFormat="1" ht="14.25" x14ac:dyDescent="0.2">
      <c r="B15" s="246" t="s">
        <v>399</v>
      </c>
      <c r="C15" s="42">
        <f>'Data Summary'!I34</f>
        <v>1</v>
      </c>
      <c r="D15" s="148">
        <v>1</v>
      </c>
      <c r="E15" s="148">
        <v>2</v>
      </c>
      <c r="F15" s="148">
        <v>2</v>
      </c>
      <c r="G15" s="148">
        <v>2</v>
      </c>
      <c r="H15" s="149">
        <v>1</v>
      </c>
      <c r="I15" s="150" t="str">
        <f t="shared" si="4"/>
        <v>1,2,2,2,1</v>
      </c>
      <c r="J15" s="151" t="str">
        <f t="shared" si="1"/>
        <v>Requirements met</v>
      </c>
      <c r="K15" s="152" t="str">
        <f t="shared" si="2"/>
        <v>OK</v>
      </c>
    </row>
    <row r="16" spans="1:39" s="142" customFormat="1" ht="14.25" x14ac:dyDescent="0.2">
      <c r="B16" s="246" t="s">
        <v>400</v>
      </c>
      <c r="C16" s="42">
        <f>'Data Summary'!I35</f>
        <v>1</v>
      </c>
      <c r="D16" s="148">
        <v>1</v>
      </c>
      <c r="E16" s="148">
        <v>2</v>
      </c>
      <c r="F16" s="148">
        <v>2</v>
      </c>
      <c r="G16" s="148">
        <v>2</v>
      </c>
      <c r="H16" s="149">
        <v>1</v>
      </c>
      <c r="I16" s="150" t="str">
        <f t="shared" si="4"/>
        <v>1,2,2,2,1</v>
      </c>
      <c r="J16" s="151" t="str">
        <f t="shared" si="1"/>
        <v>Requirements met</v>
      </c>
      <c r="K16" s="152" t="str">
        <f t="shared" si="2"/>
        <v>OK</v>
      </c>
    </row>
    <row r="17" spans="1:39" s="142" customFormat="1" ht="14.25" x14ac:dyDescent="0.2">
      <c r="B17" s="246" t="s">
        <v>401</v>
      </c>
      <c r="C17" s="42">
        <f>'Data Summary'!I36</f>
        <v>2</v>
      </c>
      <c r="D17" s="148">
        <v>1</v>
      </c>
      <c r="E17" s="148">
        <v>2</v>
      </c>
      <c r="F17" s="148">
        <v>2</v>
      </c>
      <c r="G17" s="148">
        <v>3</v>
      </c>
      <c r="H17" s="149">
        <v>1</v>
      </c>
      <c r="I17" s="150" t="str">
        <f t="shared" si="4"/>
        <v>1,2,2,3,1</v>
      </c>
      <c r="J17" s="151" t="str">
        <f t="shared" si="1"/>
        <v>Requirements met</v>
      </c>
      <c r="K17" s="152" t="str">
        <f t="shared" si="2"/>
        <v>OK</v>
      </c>
    </row>
    <row r="18" spans="1:39" s="142" customFormat="1" ht="14.25" x14ac:dyDescent="0.2">
      <c r="B18" s="248" t="s">
        <v>402</v>
      </c>
      <c r="C18" s="42">
        <f>'Data Summary'!I37</f>
        <v>2</v>
      </c>
      <c r="D18" s="148">
        <v>1</v>
      </c>
      <c r="E18" s="148">
        <v>2</v>
      </c>
      <c r="F18" s="148">
        <v>2</v>
      </c>
      <c r="G18" s="148">
        <v>3</v>
      </c>
      <c r="H18" s="149">
        <v>1</v>
      </c>
      <c r="I18" s="150" t="str">
        <f t="shared" si="4"/>
        <v>1,2,2,3,1</v>
      </c>
      <c r="J18" s="151" t="str">
        <f t="shared" si="1"/>
        <v>Requirements met</v>
      </c>
      <c r="K18" s="152" t="str">
        <f t="shared" si="2"/>
        <v>OK</v>
      </c>
    </row>
    <row r="19" spans="1:39" s="142" customFormat="1" ht="14.25" x14ac:dyDescent="0.2">
      <c r="B19" s="246" t="s">
        <v>404</v>
      </c>
      <c r="C19" s="42">
        <f>'Data Summary'!I38</f>
        <v>1</v>
      </c>
      <c r="D19" s="148">
        <v>1</v>
      </c>
      <c r="E19" s="148">
        <v>2</v>
      </c>
      <c r="F19" s="148">
        <v>2</v>
      </c>
      <c r="G19" s="148">
        <v>2</v>
      </c>
      <c r="H19" s="149">
        <v>1</v>
      </c>
      <c r="I19" s="150" t="str">
        <f t="shared" si="4"/>
        <v>1,2,2,2,1</v>
      </c>
      <c r="J19" s="151" t="str">
        <f t="shared" si="1"/>
        <v>Requirements met</v>
      </c>
      <c r="K19" s="152" t="str">
        <f t="shared" si="2"/>
        <v>OK</v>
      </c>
    </row>
    <row r="20" spans="1:39" s="142" customFormat="1" ht="14.25" x14ac:dyDescent="0.2">
      <c r="B20" s="249" t="s">
        <v>403</v>
      </c>
      <c r="C20" s="42">
        <f>'Data Summary'!I40</f>
        <v>2</v>
      </c>
      <c r="D20" s="148">
        <v>1</v>
      </c>
      <c r="E20" s="148">
        <v>2</v>
      </c>
      <c r="F20" s="148">
        <v>2</v>
      </c>
      <c r="G20" s="148">
        <v>3</v>
      </c>
      <c r="H20" s="149">
        <v>1</v>
      </c>
      <c r="I20" s="150" t="str">
        <f t="shared" si="4"/>
        <v>1,2,2,3,1</v>
      </c>
      <c r="J20" s="151" t="str">
        <f t="shared" si="1"/>
        <v>Requirements met</v>
      </c>
      <c r="K20" s="152" t="str">
        <f t="shared" si="2"/>
        <v>OK</v>
      </c>
    </row>
    <row r="21" spans="1:39" s="142" customFormat="1" x14ac:dyDescent="0.2">
      <c r="B21" s="54"/>
      <c r="C21" s="42"/>
      <c r="D21" s="148"/>
      <c r="E21" s="148"/>
      <c r="F21" s="148"/>
      <c r="G21" s="148"/>
      <c r="H21" s="149"/>
      <c r="I21" s="150"/>
      <c r="J21" s="151"/>
      <c r="K21" s="152"/>
    </row>
    <row r="22" spans="1:39" s="142" customFormat="1" ht="12.75" customHeight="1" x14ac:dyDescent="0.2">
      <c r="B22" s="153" t="s">
        <v>72</v>
      </c>
      <c r="C22" s="154"/>
      <c r="D22" s="154"/>
      <c r="E22" s="154"/>
      <c r="F22" s="154"/>
      <c r="G22" s="154"/>
      <c r="H22" s="154"/>
      <c r="I22" s="155" t="str">
        <f>MAX(D4:D20)&amp;","&amp;MAX(E4:E20)&amp;","&amp;MAX(F4:F20)&amp;","&amp;MAX(G4:G20)&amp;","&amp;MAX(H4:H20)</f>
        <v>1,2,2,3,1</v>
      </c>
      <c r="J22" s="351"/>
      <c r="K22" s="351"/>
    </row>
    <row r="23" spans="1:39" ht="20.25" x14ac:dyDescent="0.3">
      <c r="B23" s="8"/>
      <c r="C23" s="8"/>
      <c r="D23" s="8"/>
      <c r="E23" s="8"/>
      <c r="F23" s="8"/>
      <c r="G23" s="8"/>
      <c r="H23" s="8"/>
      <c r="I23" s="70"/>
      <c r="O23" s="8"/>
      <c r="P23" s="8"/>
      <c r="Q23" s="8"/>
      <c r="R23" s="8"/>
      <c r="S23" s="8"/>
      <c r="T23" s="8"/>
      <c r="U23" s="8"/>
      <c r="V23" s="8"/>
      <c r="W23" s="8"/>
      <c r="X23" s="8"/>
      <c r="Y23" s="8"/>
      <c r="Z23" s="8"/>
      <c r="AA23" s="8"/>
      <c r="AB23" s="8"/>
      <c r="AC23" s="8"/>
      <c r="AD23" s="8"/>
      <c r="AE23" s="8"/>
      <c r="AF23" s="8"/>
      <c r="AG23" s="8"/>
      <c r="AH23" s="8"/>
      <c r="AI23" s="8"/>
      <c r="AJ23" s="8"/>
      <c r="AK23" s="8"/>
      <c r="AL23" s="8"/>
      <c r="AM23" s="8"/>
    </row>
    <row r="24" spans="1:39" ht="20.25" x14ac:dyDescent="0.3">
      <c r="A24" s="143" t="s">
        <v>161</v>
      </c>
      <c r="C24" s="8"/>
      <c r="D24" s="8"/>
      <c r="E24" s="8"/>
      <c r="F24" s="8"/>
      <c r="G24" s="8"/>
      <c r="H24" s="70"/>
      <c r="N24" s="8"/>
      <c r="O24" s="8"/>
      <c r="P24" s="8"/>
      <c r="Q24" s="8"/>
      <c r="R24" s="8"/>
      <c r="S24" s="8"/>
      <c r="T24" s="8"/>
      <c r="U24" s="8"/>
      <c r="V24" s="8"/>
      <c r="W24" s="8"/>
      <c r="X24" s="8"/>
      <c r="Y24" s="8"/>
      <c r="Z24" s="8"/>
      <c r="AA24" s="8"/>
      <c r="AB24" s="8"/>
      <c r="AC24" s="8"/>
      <c r="AD24" s="8"/>
      <c r="AE24" s="8"/>
      <c r="AF24" s="8"/>
      <c r="AG24" s="8"/>
      <c r="AH24" s="8"/>
      <c r="AI24" s="8"/>
      <c r="AJ24" s="8"/>
      <c r="AK24" s="8"/>
      <c r="AL24" s="8"/>
    </row>
    <row r="25" spans="1:39" s="157" customFormat="1" ht="13.5" thickBot="1" x14ac:dyDescent="0.25">
      <c r="A25" s="156" t="s">
        <v>162</v>
      </c>
    </row>
    <row r="26" spans="1:39" ht="17.25" customHeight="1" thickBot="1" x14ac:dyDescent="0.25">
      <c r="B26" s="352" t="s">
        <v>163</v>
      </c>
      <c r="C26" s="354" t="s">
        <v>164</v>
      </c>
      <c r="D26" s="355"/>
      <c r="E26" s="355"/>
      <c r="F26" s="355"/>
      <c r="G26" s="356"/>
    </row>
    <row r="27" spans="1:39" ht="13.5" thickBot="1" x14ac:dyDescent="0.25">
      <c r="B27" s="353"/>
      <c r="C27" s="158">
        <v>1</v>
      </c>
      <c r="D27" s="158">
        <v>2</v>
      </c>
      <c r="E27" s="158">
        <v>3</v>
      </c>
      <c r="F27" s="158">
        <v>4</v>
      </c>
      <c r="G27" s="158">
        <v>5</v>
      </c>
    </row>
    <row r="28" spans="1:39" ht="72.75" thickBot="1" x14ac:dyDescent="0.25">
      <c r="B28" s="357" t="s">
        <v>165</v>
      </c>
      <c r="C28" s="159" t="s">
        <v>166</v>
      </c>
      <c r="D28" s="159" t="s">
        <v>167</v>
      </c>
      <c r="E28" s="159" t="s">
        <v>168</v>
      </c>
      <c r="F28" s="159" t="s">
        <v>169</v>
      </c>
      <c r="G28" s="159" t="s">
        <v>170</v>
      </c>
    </row>
    <row r="29" spans="1:39" ht="24" customHeight="1" thickBot="1" x14ac:dyDescent="0.25">
      <c r="B29" s="358"/>
      <c r="C29" s="360" t="s">
        <v>171</v>
      </c>
      <c r="D29" s="361"/>
      <c r="E29" s="360" t="s">
        <v>172</v>
      </c>
      <c r="F29" s="362"/>
      <c r="G29" s="361"/>
    </row>
    <row r="30" spans="1:39" ht="36.75" thickBot="1" x14ac:dyDescent="0.25">
      <c r="B30" s="359"/>
      <c r="C30" s="160" t="s">
        <v>173</v>
      </c>
      <c r="D30" s="363" t="s">
        <v>174</v>
      </c>
      <c r="E30" s="364"/>
      <c r="F30" s="365" t="s">
        <v>175</v>
      </c>
      <c r="G30" s="366"/>
    </row>
    <row r="31" spans="1:39" ht="60.75" thickBot="1" x14ac:dyDescent="0.25">
      <c r="B31" s="161" t="s">
        <v>86</v>
      </c>
      <c r="C31" s="159" t="s">
        <v>176</v>
      </c>
      <c r="D31" s="159" t="s">
        <v>177</v>
      </c>
      <c r="E31" s="159" t="s">
        <v>178</v>
      </c>
      <c r="F31" s="159" t="s">
        <v>179</v>
      </c>
      <c r="G31" s="159" t="s">
        <v>180</v>
      </c>
    </row>
    <row r="32" spans="1:39" ht="44.25" customHeight="1" thickBot="1" x14ac:dyDescent="0.25">
      <c r="B32" s="161" t="s">
        <v>156</v>
      </c>
      <c r="C32" s="159" t="s">
        <v>181</v>
      </c>
      <c r="D32" s="159" t="s">
        <v>182</v>
      </c>
      <c r="E32" s="159" t="s">
        <v>183</v>
      </c>
      <c r="F32" s="159" t="s">
        <v>184</v>
      </c>
      <c r="G32" s="159" t="s">
        <v>185</v>
      </c>
    </row>
    <row r="33" spans="1:18" ht="44.25" customHeight="1" thickBot="1" x14ac:dyDescent="0.25">
      <c r="B33" s="161" t="s">
        <v>157</v>
      </c>
      <c r="C33" s="159" t="s">
        <v>186</v>
      </c>
      <c r="D33" s="159" t="s">
        <v>187</v>
      </c>
      <c r="E33" s="159" t="s">
        <v>188</v>
      </c>
      <c r="F33" s="159" t="s">
        <v>189</v>
      </c>
      <c r="G33" s="159" t="s">
        <v>190</v>
      </c>
    </row>
    <row r="34" spans="1:18" ht="44.25" customHeight="1" thickBot="1" x14ac:dyDescent="0.25">
      <c r="B34" s="161" t="s">
        <v>191</v>
      </c>
      <c r="C34" s="159" t="s">
        <v>192</v>
      </c>
      <c r="D34" s="360" t="s">
        <v>193</v>
      </c>
      <c r="E34" s="361"/>
      <c r="F34" s="159" t="s">
        <v>194</v>
      </c>
      <c r="G34" s="159" t="s">
        <v>195</v>
      </c>
    </row>
    <row r="35" spans="1:18" x14ac:dyDescent="0.2">
      <c r="B35" s="162"/>
      <c r="C35" s="163"/>
      <c r="D35" s="163"/>
      <c r="E35" s="163"/>
      <c r="F35" s="163"/>
      <c r="G35" s="163"/>
    </row>
    <row r="36" spans="1:18" customFormat="1" ht="15" x14ac:dyDescent="0.25">
      <c r="A36" s="164" t="s">
        <v>196</v>
      </c>
      <c r="C36" s="165"/>
      <c r="D36" s="165"/>
      <c r="E36" s="165"/>
      <c r="F36" s="165"/>
      <c r="G36" s="165"/>
      <c r="H36" s="165"/>
      <c r="I36" s="165"/>
      <c r="J36" s="165"/>
      <c r="K36" s="165"/>
      <c r="L36" s="165"/>
      <c r="M36" s="165"/>
      <c r="N36" s="165"/>
      <c r="O36" s="165"/>
      <c r="P36" s="165"/>
      <c r="Q36" s="165"/>
      <c r="R36" s="165"/>
    </row>
    <row r="37" spans="1:18" customFormat="1" ht="15" x14ac:dyDescent="0.25">
      <c r="B37" s="166" t="s">
        <v>197</v>
      </c>
      <c r="C37" s="167"/>
      <c r="D37" s="167"/>
      <c r="E37" s="167"/>
      <c r="F37" s="167"/>
      <c r="G37" s="167"/>
      <c r="H37" s="168"/>
      <c r="I37" s="165"/>
      <c r="J37" s="165"/>
      <c r="K37" s="165"/>
      <c r="L37" s="165"/>
      <c r="M37" s="165"/>
      <c r="N37" s="165"/>
      <c r="O37" s="165"/>
      <c r="P37" s="165"/>
      <c r="Q37" s="165"/>
      <c r="R37" s="165"/>
    </row>
    <row r="38" spans="1:18" customFormat="1" ht="65.25" customHeight="1" x14ac:dyDescent="0.25">
      <c r="B38" s="169"/>
      <c r="C38" s="332" t="s">
        <v>198</v>
      </c>
      <c r="D38" s="333"/>
      <c r="E38" s="333"/>
      <c r="F38" s="333"/>
      <c r="G38" s="333"/>
      <c r="H38" s="334"/>
      <c r="N38" s="170"/>
      <c r="O38" s="170"/>
      <c r="P38" s="170"/>
      <c r="Q38" s="170"/>
      <c r="R38" s="170"/>
    </row>
    <row r="39" spans="1:18" customFormat="1" ht="15" x14ac:dyDescent="0.25">
      <c r="B39" s="169"/>
      <c r="C39" s="171" t="s">
        <v>199</v>
      </c>
      <c r="D39" s="172"/>
      <c r="E39" s="172"/>
      <c r="F39" s="172"/>
      <c r="G39" s="172"/>
      <c r="H39" s="173"/>
      <c r="I39" s="165"/>
      <c r="J39" s="165"/>
      <c r="K39" s="165"/>
      <c r="L39" s="165"/>
      <c r="M39" s="165"/>
      <c r="N39" s="165"/>
      <c r="O39" s="165"/>
      <c r="P39" s="165"/>
      <c r="Q39" s="165"/>
      <c r="R39" s="165"/>
    </row>
    <row r="40" spans="1:18" customFormat="1" ht="15" x14ac:dyDescent="0.25">
      <c r="B40" s="169"/>
      <c r="C40" s="174" t="s">
        <v>200</v>
      </c>
      <c r="D40" s="175"/>
      <c r="E40" s="175"/>
      <c r="F40" s="175"/>
      <c r="G40" s="175"/>
      <c r="H40" s="176"/>
      <c r="I40" s="165"/>
      <c r="J40" s="165"/>
      <c r="K40" s="165"/>
      <c r="L40" s="165"/>
      <c r="M40" s="165"/>
      <c r="N40" s="165"/>
      <c r="O40" s="165"/>
      <c r="P40" s="165"/>
      <c r="Q40" s="165"/>
      <c r="R40" s="165"/>
    </row>
    <row r="41" spans="1:18" customFormat="1" ht="15" x14ac:dyDescent="0.25">
      <c r="B41" s="169"/>
      <c r="C41" s="174" t="s">
        <v>201</v>
      </c>
      <c r="D41" s="175"/>
      <c r="E41" s="175"/>
      <c r="F41" s="175"/>
      <c r="G41" s="175"/>
      <c r="H41" s="176"/>
      <c r="I41" s="165"/>
      <c r="J41" s="165"/>
      <c r="K41" s="165"/>
      <c r="L41" s="165"/>
      <c r="M41" s="165"/>
      <c r="N41" s="165"/>
      <c r="O41" s="165"/>
      <c r="P41" s="165"/>
      <c r="Q41" s="165"/>
      <c r="R41" s="165"/>
    </row>
    <row r="42" spans="1:18" customFormat="1" ht="15" x14ac:dyDescent="0.25">
      <c r="B42" s="169"/>
      <c r="C42" s="174" t="s">
        <v>202</v>
      </c>
      <c r="D42" s="175"/>
      <c r="E42" s="175"/>
      <c r="F42" s="175"/>
      <c r="G42" s="175"/>
      <c r="H42" s="176"/>
      <c r="I42" s="165"/>
      <c r="J42" s="165"/>
      <c r="K42" s="165"/>
      <c r="L42" s="165"/>
      <c r="M42" s="165"/>
      <c r="N42" s="165"/>
      <c r="O42" s="165"/>
      <c r="P42" s="165"/>
      <c r="Q42" s="165"/>
      <c r="R42" s="165"/>
    </row>
    <row r="43" spans="1:18" customFormat="1" ht="15" x14ac:dyDescent="0.25">
      <c r="B43" s="169"/>
      <c r="C43" s="174" t="s">
        <v>203</v>
      </c>
      <c r="D43" s="175"/>
      <c r="E43" s="175"/>
      <c r="F43" s="175"/>
      <c r="G43" s="175"/>
      <c r="H43" s="176"/>
      <c r="I43" s="165"/>
      <c r="J43" s="165"/>
      <c r="K43" s="165"/>
      <c r="L43" s="165"/>
      <c r="M43" s="165"/>
      <c r="N43" s="165"/>
      <c r="O43" s="165"/>
      <c r="P43" s="165"/>
      <c r="Q43" s="165"/>
      <c r="R43" s="165"/>
    </row>
    <row r="44" spans="1:18" customFormat="1" ht="41.25" customHeight="1" x14ac:dyDescent="0.25">
      <c r="B44" s="169"/>
      <c r="C44" s="348" t="s">
        <v>204</v>
      </c>
      <c r="D44" s="349"/>
      <c r="E44" s="349"/>
      <c r="F44" s="349"/>
      <c r="G44" s="349"/>
      <c r="H44" s="350"/>
      <c r="N44" s="177"/>
      <c r="O44" s="177"/>
      <c r="P44" s="177"/>
      <c r="Q44" s="165"/>
      <c r="R44" s="165"/>
    </row>
    <row r="45" spans="1:18" customFormat="1" ht="38.25" customHeight="1" x14ac:dyDescent="0.25">
      <c r="B45" s="178"/>
      <c r="C45" s="332" t="s">
        <v>205</v>
      </c>
      <c r="D45" s="333"/>
      <c r="E45" s="333"/>
      <c r="F45" s="333"/>
      <c r="G45" s="333"/>
      <c r="H45" s="334"/>
      <c r="N45" s="170"/>
      <c r="O45" s="170"/>
      <c r="P45" s="170"/>
      <c r="Q45" s="170"/>
      <c r="R45" s="165"/>
    </row>
    <row r="46" spans="1:18" customFormat="1" ht="43.5" customHeight="1" x14ac:dyDescent="0.25">
      <c r="B46" s="332" t="s">
        <v>206</v>
      </c>
      <c r="C46" s="333"/>
      <c r="D46" s="333"/>
      <c r="E46" s="333"/>
      <c r="F46" s="333"/>
      <c r="G46" s="333"/>
      <c r="H46" s="334"/>
      <c r="I46" s="165"/>
      <c r="J46" s="165"/>
      <c r="K46" s="165"/>
      <c r="L46" s="165"/>
      <c r="M46" s="165"/>
      <c r="N46" s="165"/>
      <c r="O46" s="165"/>
      <c r="P46" s="165"/>
      <c r="Q46" s="165"/>
      <c r="R46" s="165"/>
    </row>
    <row r="47" spans="1:18" customFormat="1" ht="49.5" customHeight="1" x14ac:dyDescent="0.25">
      <c r="B47" s="332" t="s">
        <v>207</v>
      </c>
      <c r="C47" s="333"/>
      <c r="D47" s="333"/>
      <c r="E47" s="333"/>
      <c r="F47" s="333"/>
      <c r="G47" s="333"/>
      <c r="H47" s="334"/>
      <c r="I47" s="179"/>
    </row>
    <row r="48" spans="1:18" customFormat="1" ht="46.5" customHeight="1" x14ac:dyDescent="0.25">
      <c r="B48" s="332" t="s">
        <v>208</v>
      </c>
      <c r="C48" s="333"/>
      <c r="D48" s="333"/>
      <c r="E48" s="333"/>
      <c r="F48" s="333"/>
      <c r="G48" s="333"/>
      <c r="H48" s="334"/>
      <c r="I48" s="179"/>
    </row>
    <row r="49" spans="1:9" customFormat="1" ht="30" customHeight="1" x14ac:dyDescent="0.25">
      <c r="B49" s="332" t="s">
        <v>209</v>
      </c>
      <c r="C49" s="333"/>
      <c r="D49" s="333"/>
      <c r="E49" s="333"/>
      <c r="F49" s="333"/>
      <c r="G49" s="333"/>
      <c r="H49" s="334"/>
      <c r="I49" s="179"/>
    </row>
    <row r="50" spans="1:9" customFormat="1" ht="15" customHeight="1" x14ac:dyDescent="0.25">
      <c r="A50" s="180" t="s">
        <v>210</v>
      </c>
      <c r="B50" s="180"/>
      <c r="I50" s="181"/>
    </row>
    <row r="51" spans="1:9" customFormat="1" ht="30" customHeight="1" x14ac:dyDescent="0.25">
      <c r="B51" s="335" t="s">
        <v>211</v>
      </c>
      <c r="C51" s="336"/>
      <c r="D51" s="336"/>
      <c r="E51" s="336"/>
      <c r="F51" s="336"/>
      <c r="G51" s="336"/>
      <c r="H51" s="337"/>
    </row>
    <row r="52" spans="1:9" customFormat="1" ht="12.75" customHeight="1" x14ac:dyDescent="0.25">
      <c r="B52" s="338" t="s">
        <v>212</v>
      </c>
      <c r="C52" s="339"/>
      <c r="D52" s="339"/>
      <c r="E52" s="339"/>
      <c r="F52" s="339"/>
      <c r="G52" s="182"/>
      <c r="H52" s="183"/>
    </row>
    <row r="53" spans="1:9" customFormat="1" ht="29.25" customHeight="1" x14ac:dyDescent="0.25">
      <c r="B53" s="340" t="s">
        <v>213</v>
      </c>
      <c r="C53" s="341"/>
      <c r="D53" s="341"/>
      <c r="E53" s="341"/>
      <c r="F53" s="341"/>
      <c r="G53" s="341"/>
      <c r="H53" s="342"/>
    </row>
    <row r="54" spans="1:9" customFormat="1" ht="15" customHeight="1" x14ac:dyDescent="0.25">
      <c r="B54" s="184" t="s">
        <v>214</v>
      </c>
      <c r="C54" s="182"/>
      <c r="D54" s="182"/>
      <c r="E54" s="182"/>
      <c r="F54" s="182"/>
      <c r="G54" s="182"/>
      <c r="H54" s="183"/>
    </row>
    <row r="55" spans="1:9" customFormat="1" ht="30.75" customHeight="1" x14ac:dyDescent="0.25">
      <c r="B55" s="340" t="s">
        <v>215</v>
      </c>
      <c r="C55" s="341"/>
      <c r="D55" s="341"/>
      <c r="E55" s="341"/>
      <c r="F55" s="341"/>
      <c r="G55" s="341"/>
      <c r="H55" s="342"/>
    </row>
    <row r="56" spans="1:9" customFormat="1" ht="12.75" customHeight="1" x14ac:dyDescent="0.25">
      <c r="B56" s="343" t="s">
        <v>216</v>
      </c>
      <c r="C56" s="344"/>
      <c r="D56" s="344"/>
      <c r="E56" s="344"/>
      <c r="F56" s="344"/>
      <c r="G56" s="344"/>
      <c r="H56" s="183"/>
    </row>
    <row r="57" spans="1:9" customFormat="1" ht="35.25" customHeight="1" x14ac:dyDescent="0.25">
      <c r="B57" s="340" t="s">
        <v>217</v>
      </c>
      <c r="C57" s="341"/>
      <c r="D57" s="341"/>
      <c r="E57" s="341"/>
      <c r="F57" s="341"/>
      <c r="G57" s="341"/>
      <c r="H57" s="342"/>
    </row>
    <row r="58" spans="1:9" customFormat="1" ht="24.75" customHeight="1" x14ac:dyDescent="0.25">
      <c r="B58" s="345" t="s">
        <v>218</v>
      </c>
      <c r="C58" s="346"/>
      <c r="D58" s="346"/>
      <c r="E58" s="346"/>
      <c r="F58" s="346"/>
      <c r="G58" s="346"/>
      <c r="H58" s="347"/>
    </row>
    <row r="59" spans="1:9" customFormat="1" ht="27.75" customHeight="1" x14ac:dyDescent="0.25">
      <c r="B59" s="348" t="s">
        <v>219</v>
      </c>
      <c r="C59" s="349"/>
      <c r="D59" s="349"/>
      <c r="E59" s="349"/>
      <c r="F59" s="349"/>
      <c r="G59" s="349"/>
      <c r="H59" s="350"/>
    </row>
    <row r="60" spans="1:9" customFormat="1" ht="21" customHeight="1" x14ac:dyDescent="0.25">
      <c r="B60" s="332" t="s">
        <v>220</v>
      </c>
      <c r="C60" s="333"/>
      <c r="D60" s="333"/>
      <c r="E60" s="333"/>
      <c r="F60" s="333"/>
      <c r="G60" s="333"/>
      <c r="H60" s="334"/>
    </row>
    <row r="61" spans="1:9" customFormat="1" ht="26.25" customHeight="1" x14ac:dyDescent="0.25">
      <c r="B61" s="331" t="s">
        <v>221</v>
      </c>
      <c r="C61" s="331"/>
      <c r="D61" s="331"/>
      <c r="E61" s="331"/>
      <c r="F61" s="331"/>
      <c r="G61" s="331"/>
      <c r="H61" s="331"/>
    </row>
  </sheetData>
  <mergeCells count="27">
    <mergeCell ref="B47:H47"/>
    <mergeCell ref="A1:K1"/>
    <mergeCell ref="J22:K22"/>
    <mergeCell ref="B26:B27"/>
    <mergeCell ref="C26:G26"/>
    <mergeCell ref="B28:B30"/>
    <mergeCell ref="C29:D29"/>
    <mergeCell ref="E29:G29"/>
    <mergeCell ref="D30:E30"/>
    <mergeCell ref="F30:G30"/>
    <mergeCell ref="D34:E34"/>
    <mergeCell ref="C38:H38"/>
    <mergeCell ref="C44:H44"/>
    <mergeCell ref="C45:H45"/>
    <mergeCell ref="B46:H46"/>
    <mergeCell ref="B61:H61"/>
    <mergeCell ref="B48:H48"/>
    <mergeCell ref="B49:H49"/>
    <mergeCell ref="B51:H51"/>
    <mergeCell ref="B52:F52"/>
    <mergeCell ref="B53:H53"/>
    <mergeCell ref="B55:H55"/>
    <mergeCell ref="B56:G56"/>
    <mergeCell ref="B57:H57"/>
    <mergeCell ref="B58:H58"/>
    <mergeCell ref="B59:H59"/>
    <mergeCell ref="B60:H60"/>
  </mergeCells>
  <conditionalFormatting sqref="I22">
    <cfRule type="expression" dxfId="12" priority="37">
      <formula>MAX(#REF!)&gt;=5</formula>
    </cfRule>
  </conditionalFormatting>
  <conditionalFormatting sqref="J15:K21">
    <cfRule type="expression" dxfId="11" priority="15">
      <formula>MAX(D15:H15)&gt;=5</formula>
    </cfRule>
  </conditionalFormatting>
  <conditionalFormatting sqref="J14:K14">
    <cfRule type="expression" dxfId="10" priority="11">
      <formula>MAX(D14:H14)&gt;=5</formula>
    </cfRule>
  </conditionalFormatting>
  <conditionalFormatting sqref="J10:K10">
    <cfRule type="expression" dxfId="9" priority="10">
      <formula>MAX(D10:H10)&gt;=5</formula>
    </cfRule>
  </conditionalFormatting>
  <conditionalFormatting sqref="J11:K11">
    <cfRule type="expression" dxfId="8" priority="9">
      <formula>MAX(D11:H11)&gt;=5</formula>
    </cfRule>
  </conditionalFormatting>
  <conditionalFormatting sqref="J12:K12">
    <cfRule type="expression" dxfId="7" priority="8">
      <formula>MAX(D12:H12)&gt;=5</formula>
    </cfRule>
  </conditionalFormatting>
  <conditionalFormatting sqref="J13:K13">
    <cfRule type="expression" dxfId="6" priority="7">
      <formula>MAX(D13:H13)&gt;=5</formula>
    </cfRule>
  </conditionalFormatting>
  <conditionalFormatting sqref="J9:K9">
    <cfRule type="expression" dxfId="5" priority="6">
      <formula>MAX(D9:H9)&gt;=5</formula>
    </cfRule>
  </conditionalFormatting>
  <conditionalFormatting sqref="J5:K5">
    <cfRule type="expression" dxfId="4" priority="5">
      <formula>MAX(D5:H5)&gt;=5</formula>
    </cfRule>
  </conditionalFormatting>
  <conditionalFormatting sqref="J6:K6">
    <cfRule type="expression" dxfId="3" priority="4">
      <formula>MAX(D6:H6)&gt;=5</formula>
    </cfRule>
  </conditionalFormatting>
  <conditionalFormatting sqref="J7:K7">
    <cfRule type="expression" dxfId="2" priority="3">
      <formula>MAX(D7:H7)&gt;=5</formula>
    </cfRule>
  </conditionalFormatting>
  <conditionalFormatting sqref="J8:K8">
    <cfRule type="expression" dxfId="1" priority="2">
      <formula>MAX(D8:H8)&gt;=5</formula>
    </cfRule>
  </conditionalFormatting>
  <conditionalFormatting sqref="J4:K4">
    <cfRule type="expression" dxfId="0" priority="1">
      <formula>MAX(D4:H4)&gt;=5</formula>
    </cfRule>
  </conditionalFormatting>
  <pageMargins left="0.7" right="0.7" top="0.75" bottom="0.75" header="0.3" footer="0.3"/>
  <pageSetup paperSize="3" orientation="landscape" r:id="rId1"/>
  <headerFooter>
    <oddFooter>Page &amp;P&amp;R&amp;F</oddFooter>
  </headerFooter>
  <rowBreaks count="1" manualBreakCount="1">
    <brk id="35"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F44EEC-5746-4E24-89A9-48BDE58E2AD9}">
  <sheetPr codeName="Sheet8"/>
  <dimension ref="A1:I6"/>
  <sheetViews>
    <sheetView zoomScaleNormal="100" workbookViewId="0">
      <selection activeCell="A2" sqref="A2"/>
    </sheetView>
  </sheetViews>
  <sheetFormatPr defaultRowHeight="15" x14ac:dyDescent="0.25"/>
  <cols>
    <col min="1" max="1" width="25.85546875" style="201" customWidth="1"/>
    <col min="2" max="3" width="11" style="201" customWidth="1"/>
    <col min="4" max="4" width="22.85546875" style="201" customWidth="1"/>
    <col min="5" max="6" width="11" style="201" customWidth="1"/>
    <col min="7" max="8" width="9.140625" style="201" customWidth="1"/>
    <col min="9" max="9" width="19" style="199" customWidth="1"/>
    <col min="257" max="257" width="25.85546875" customWidth="1"/>
    <col min="258" max="259" width="11" customWidth="1"/>
    <col min="260" max="260" width="22.85546875" customWidth="1"/>
    <col min="261" max="262" width="11" customWidth="1"/>
    <col min="263" max="264" width="9.140625" customWidth="1"/>
    <col min="265" max="265" width="19" customWidth="1"/>
    <col min="513" max="513" width="25.85546875" customWidth="1"/>
    <col min="514" max="515" width="11" customWidth="1"/>
    <col min="516" max="516" width="22.85546875" customWidth="1"/>
    <col min="517" max="518" width="11" customWidth="1"/>
    <col min="519" max="520" width="9.140625" customWidth="1"/>
    <col min="521" max="521" width="19" customWidth="1"/>
    <col min="769" max="769" width="25.85546875" customWidth="1"/>
    <col min="770" max="771" width="11" customWidth="1"/>
    <col min="772" max="772" width="22.85546875" customWidth="1"/>
    <col min="773" max="774" width="11" customWidth="1"/>
    <col min="775" max="776" width="9.140625" customWidth="1"/>
    <col min="777" max="777" width="19" customWidth="1"/>
    <col min="1025" max="1025" width="25.85546875" customWidth="1"/>
    <col min="1026" max="1027" width="11" customWidth="1"/>
    <col min="1028" max="1028" width="22.85546875" customWidth="1"/>
    <col min="1029" max="1030" width="11" customWidth="1"/>
    <col min="1031" max="1032" width="9.140625" customWidth="1"/>
    <col min="1033" max="1033" width="19" customWidth="1"/>
    <col min="1281" max="1281" width="25.85546875" customWidth="1"/>
    <col min="1282" max="1283" width="11" customWidth="1"/>
    <col min="1284" max="1284" width="22.85546875" customWidth="1"/>
    <col min="1285" max="1286" width="11" customWidth="1"/>
    <col min="1287" max="1288" width="9.140625" customWidth="1"/>
    <col min="1289" max="1289" width="19" customWidth="1"/>
    <col min="1537" max="1537" width="25.85546875" customWidth="1"/>
    <col min="1538" max="1539" width="11" customWidth="1"/>
    <col min="1540" max="1540" width="22.85546875" customWidth="1"/>
    <col min="1541" max="1542" width="11" customWidth="1"/>
    <col min="1543" max="1544" width="9.140625" customWidth="1"/>
    <col min="1545" max="1545" width="19" customWidth="1"/>
    <col min="1793" max="1793" width="25.85546875" customWidth="1"/>
    <col min="1794" max="1795" width="11" customWidth="1"/>
    <col min="1796" max="1796" width="22.85546875" customWidth="1"/>
    <col min="1797" max="1798" width="11" customWidth="1"/>
    <col min="1799" max="1800" width="9.140625" customWidth="1"/>
    <col min="1801" max="1801" width="19" customWidth="1"/>
    <col min="2049" max="2049" width="25.85546875" customWidth="1"/>
    <col min="2050" max="2051" width="11" customWidth="1"/>
    <col min="2052" max="2052" width="22.85546875" customWidth="1"/>
    <col min="2053" max="2054" width="11" customWidth="1"/>
    <col min="2055" max="2056" width="9.140625" customWidth="1"/>
    <col min="2057" max="2057" width="19" customWidth="1"/>
    <col min="2305" max="2305" width="25.85546875" customWidth="1"/>
    <col min="2306" max="2307" width="11" customWidth="1"/>
    <col min="2308" max="2308" width="22.85546875" customWidth="1"/>
    <col min="2309" max="2310" width="11" customWidth="1"/>
    <col min="2311" max="2312" width="9.140625" customWidth="1"/>
    <col min="2313" max="2313" width="19" customWidth="1"/>
    <col min="2561" max="2561" width="25.85546875" customWidth="1"/>
    <col min="2562" max="2563" width="11" customWidth="1"/>
    <col min="2564" max="2564" width="22.85546875" customWidth="1"/>
    <col min="2565" max="2566" width="11" customWidth="1"/>
    <col min="2567" max="2568" width="9.140625" customWidth="1"/>
    <col min="2569" max="2569" width="19" customWidth="1"/>
    <col min="2817" max="2817" width="25.85546875" customWidth="1"/>
    <col min="2818" max="2819" width="11" customWidth="1"/>
    <col min="2820" max="2820" width="22.85546875" customWidth="1"/>
    <col min="2821" max="2822" width="11" customWidth="1"/>
    <col min="2823" max="2824" width="9.140625" customWidth="1"/>
    <col min="2825" max="2825" width="19" customWidth="1"/>
    <col min="3073" max="3073" width="25.85546875" customWidth="1"/>
    <col min="3074" max="3075" width="11" customWidth="1"/>
    <col min="3076" max="3076" width="22.85546875" customWidth="1"/>
    <col min="3077" max="3078" width="11" customWidth="1"/>
    <col min="3079" max="3080" width="9.140625" customWidth="1"/>
    <col min="3081" max="3081" width="19" customWidth="1"/>
    <col min="3329" max="3329" width="25.85546875" customWidth="1"/>
    <col min="3330" max="3331" width="11" customWidth="1"/>
    <col min="3332" max="3332" width="22.85546875" customWidth="1"/>
    <col min="3333" max="3334" width="11" customWidth="1"/>
    <col min="3335" max="3336" width="9.140625" customWidth="1"/>
    <col min="3337" max="3337" width="19" customWidth="1"/>
    <col min="3585" max="3585" width="25.85546875" customWidth="1"/>
    <col min="3586" max="3587" width="11" customWidth="1"/>
    <col min="3588" max="3588" width="22.85546875" customWidth="1"/>
    <col min="3589" max="3590" width="11" customWidth="1"/>
    <col min="3591" max="3592" width="9.140625" customWidth="1"/>
    <col min="3593" max="3593" width="19" customWidth="1"/>
    <col min="3841" max="3841" width="25.85546875" customWidth="1"/>
    <col min="3842" max="3843" width="11" customWidth="1"/>
    <col min="3844" max="3844" width="22.85546875" customWidth="1"/>
    <col min="3845" max="3846" width="11" customWidth="1"/>
    <col min="3847" max="3848" width="9.140625" customWidth="1"/>
    <col min="3849" max="3849" width="19" customWidth="1"/>
    <col min="4097" max="4097" width="25.85546875" customWidth="1"/>
    <col min="4098" max="4099" width="11" customWidth="1"/>
    <col min="4100" max="4100" width="22.85546875" customWidth="1"/>
    <col min="4101" max="4102" width="11" customWidth="1"/>
    <col min="4103" max="4104" width="9.140625" customWidth="1"/>
    <col min="4105" max="4105" width="19" customWidth="1"/>
    <col min="4353" max="4353" width="25.85546875" customWidth="1"/>
    <col min="4354" max="4355" width="11" customWidth="1"/>
    <col min="4356" max="4356" width="22.85546875" customWidth="1"/>
    <col min="4357" max="4358" width="11" customWidth="1"/>
    <col min="4359" max="4360" width="9.140625" customWidth="1"/>
    <col min="4361" max="4361" width="19" customWidth="1"/>
    <col min="4609" max="4609" width="25.85546875" customWidth="1"/>
    <col min="4610" max="4611" width="11" customWidth="1"/>
    <col min="4612" max="4612" width="22.85546875" customWidth="1"/>
    <col min="4613" max="4614" width="11" customWidth="1"/>
    <col min="4615" max="4616" width="9.140625" customWidth="1"/>
    <col min="4617" max="4617" width="19" customWidth="1"/>
    <col min="4865" max="4865" width="25.85546875" customWidth="1"/>
    <col min="4866" max="4867" width="11" customWidth="1"/>
    <col min="4868" max="4868" width="22.85546875" customWidth="1"/>
    <col min="4869" max="4870" width="11" customWidth="1"/>
    <col min="4871" max="4872" width="9.140625" customWidth="1"/>
    <col min="4873" max="4873" width="19" customWidth="1"/>
    <col min="5121" max="5121" width="25.85546875" customWidth="1"/>
    <col min="5122" max="5123" width="11" customWidth="1"/>
    <col min="5124" max="5124" width="22.85546875" customWidth="1"/>
    <col min="5125" max="5126" width="11" customWidth="1"/>
    <col min="5127" max="5128" width="9.140625" customWidth="1"/>
    <col min="5129" max="5129" width="19" customWidth="1"/>
    <col min="5377" max="5377" width="25.85546875" customWidth="1"/>
    <col min="5378" max="5379" width="11" customWidth="1"/>
    <col min="5380" max="5380" width="22.85546875" customWidth="1"/>
    <col min="5381" max="5382" width="11" customWidth="1"/>
    <col min="5383" max="5384" width="9.140625" customWidth="1"/>
    <col min="5385" max="5385" width="19" customWidth="1"/>
    <col min="5633" max="5633" width="25.85546875" customWidth="1"/>
    <col min="5634" max="5635" width="11" customWidth="1"/>
    <col min="5636" max="5636" width="22.85546875" customWidth="1"/>
    <col min="5637" max="5638" width="11" customWidth="1"/>
    <col min="5639" max="5640" width="9.140625" customWidth="1"/>
    <col min="5641" max="5641" width="19" customWidth="1"/>
    <col min="5889" max="5889" width="25.85546875" customWidth="1"/>
    <col min="5890" max="5891" width="11" customWidth="1"/>
    <col min="5892" max="5892" width="22.85546875" customWidth="1"/>
    <col min="5893" max="5894" width="11" customWidth="1"/>
    <col min="5895" max="5896" width="9.140625" customWidth="1"/>
    <col min="5897" max="5897" width="19" customWidth="1"/>
    <col min="6145" max="6145" width="25.85546875" customWidth="1"/>
    <col min="6146" max="6147" width="11" customWidth="1"/>
    <col min="6148" max="6148" width="22.85546875" customWidth="1"/>
    <col min="6149" max="6150" width="11" customWidth="1"/>
    <col min="6151" max="6152" width="9.140625" customWidth="1"/>
    <col min="6153" max="6153" width="19" customWidth="1"/>
    <col min="6401" max="6401" width="25.85546875" customWidth="1"/>
    <col min="6402" max="6403" width="11" customWidth="1"/>
    <col min="6404" max="6404" width="22.85546875" customWidth="1"/>
    <col min="6405" max="6406" width="11" customWidth="1"/>
    <col min="6407" max="6408" width="9.140625" customWidth="1"/>
    <col min="6409" max="6409" width="19" customWidth="1"/>
    <col min="6657" max="6657" width="25.85546875" customWidth="1"/>
    <col min="6658" max="6659" width="11" customWidth="1"/>
    <col min="6660" max="6660" width="22.85546875" customWidth="1"/>
    <col min="6661" max="6662" width="11" customWidth="1"/>
    <col min="6663" max="6664" width="9.140625" customWidth="1"/>
    <col min="6665" max="6665" width="19" customWidth="1"/>
    <col min="6913" max="6913" width="25.85546875" customWidth="1"/>
    <col min="6914" max="6915" width="11" customWidth="1"/>
    <col min="6916" max="6916" width="22.85546875" customWidth="1"/>
    <col min="6917" max="6918" width="11" customWidth="1"/>
    <col min="6919" max="6920" width="9.140625" customWidth="1"/>
    <col min="6921" max="6921" width="19" customWidth="1"/>
    <col min="7169" max="7169" width="25.85546875" customWidth="1"/>
    <col min="7170" max="7171" width="11" customWidth="1"/>
    <col min="7172" max="7172" width="22.85546875" customWidth="1"/>
    <col min="7173" max="7174" width="11" customWidth="1"/>
    <col min="7175" max="7176" width="9.140625" customWidth="1"/>
    <col min="7177" max="7177" width="19" customWidth="1"/>
    <col min="7425" max="7425" width="25.85546875" customWidth="1"/>
    <col min="7426" max="7427" width="11" customWidth="1"/>
    <col min="7428" max="7428" width="22.85546875" customWidth="1"/>
    <col min="7429" max="7430" width="11" customWidth="1"/>
    <col min="7431" max="7432" width="9.140625" customWidth="1"/>
    <col min="7433" max="7433" width="19" customWidth="1"/>
    <col min="7681" max="7681" width="25.85546875" customWidth="1"/>
    <col min="7682" max="7683" width="11" customWidth="1"/>
    <col min="7684" max="7684" width="22.85546875" customWidth="1"/>
    <col min="7685" max="7686" width="11" customWidth="1"/>
    <col min="7687" max="7688" width="9.140625" customWidth="1"/>
    <col min="7689" max="7689" width="19" customWidth="1"/>
    <col min="7937" max="7937" width="25.85546875" customWidth="1"/>
    <col min="7938" max="7939" width="11" customWidth="1"/>
    <col min="7940" max="7940" width="22.85546875" customWidth="1"/>
    <col min="7941" max="7942" width="11" customWidth="1"/>
    <col min="7943" max="7944" width="9.140625" customWidth="1"/>
    <col min="7945" max="7945" width="19" customWidth="1"/>
    <col min="8193" max="8193" width="25.85546875" customWidth="1"/>
    <col min="8194" max="8195" width="11" customWidth="1"/>
    <col min="8196" max="8196" width="22.85546875" customWidth="1"/>
    <col min="8197" max="8198" width="11" customWidth="1"/>
    <col min="8199" max="8200" width="9.140625" customWidth="1"/>
    <col min="8201" max="8201" width="19" customWidth="1"/>
    <col min="8449" max="8449" width="25.85546875" customWidth="1"/>
    <col min="8450" max="8451" width="11" customWidth="1"/>
    <col min="8452" max="8452" width="22.85546875" customWidth="1"/>
    <col min="8453" max="8454" width="11" customWidth="1"/>
    <col min="8455" max="8456" width="9.140625" customWidth="1"/>
    <col min="8457" max="8457" width="19" customWidth="1"/>
    <col min="8705" max="8705" width="25.85546875" customWidth="1"/>
    <col min="8706" max="8707" width="11" customWidth="1"/>
    <col min="8708" max="8708" width="22.85546875" customWidth="1"/>
    <col min="8709" max="8710" width="11" customWidth="1"/>
    <col min="8711" max="8712" width="9.140625" customWidth="1"/>
    <col min="8713" max="8713" width="19" customWidth="1"/>
    <col min="8961" max="8961" width="25.85546875" customWidth="1"/>
    <col min="8962" max="8963" width="11" customWidth="1"/>
    <col min="8964" max="8964" width="22.85546875" customWidth="1"/>
    <col min="8965" max="8966" width="11" customWidth="1"/>
    <col min="8967" max="8968" width="9.140625" customWidth="1"/>
    <col min="8969" max="8969" width="19" customWidth="1"/>
    <col min="9217" max="9217" width="25.85546875" customWidth="1"/>
    <col min="9218" max="9219" width="11" customWidth="1"/>
    <col min="9220" max="9220" width="22.85546875" customWidth="1"/>
    <col min="9221" max="9222" width="11" customWidth="1"/>
    <col min="9223" max="9224" width="9.140625" customWidth="1"/>
    <col min="9225" max="9225" width="19" customWidth="1"/>
    <col min="9473" max="9473" width="25.85546875" customWidth="1"/>
    <col min="9474" max="9475" width="11" customWidth="1"/>
    <col min="9476" max="9476" width="22.85546875" customWidth="1"/>
    <col min="9477" max="9478" width="11" customWidth="1"/>
    <col min="9479" max="9480" width="9.140625" customWidth="1"/>
    <col min="9481" max="9481" width="19" customWidth="1"/>
    <col min="9729" max="9729" width="25.85546875" customWidth="1"/>
    <col min="9730" max="9731" width="11" customWidth="1"/>
    <col min="9732" max="9732" width="22.85546875" customWidth="1"/>
    <col min="9733" max="9734" width="11" customWidth="1"/>
    <col min="9735" max="9736" width="9.140625" customWidth="1"/>
    <col min="9737" max="9737" width="19" customWidth="1"/>
    <col min="9985" max="9985" width="25.85546875" customWidth="1"/>
    <col min="9986" max="9987" width="11" customWidth="1"/>
    <col min="9988" max="9988" width="22.85546875" customWidth="1"/>
    <col min="9989" max="9990" width="11" customWidth="1"/>
    <col min="9991" max="9992" width="9.140625" customWidth="1"/>
    <col min="9993" max="9993" width="19" customWidth="1"/>
    <col min="10241" max="10241" width="25.85546875" customWidth="1"/>
    <col min="10242" max="10243" width="11" customWidth="1"/>
    <col min="10244" max="10244" width="22.85546875" customWidth="1"/>
    <col min="10245" max="10246" width="11" customWidth="1"/>
    <col min="10247" max="10248" width="9.140625" customWidth="1"/>
    <col min="10249" max="10249" width="19" customWidth="1"/>
    <col min="10497" max="10497" width="25.85546875" customWidth="1"/>
    <col min="10498" max="10499" width="11" customWidth="1"/>
    <col min="10500" max="10500" width="22.85546875" customWidth="1"/>
    <col min="10501" max="10502" width="11" customWidth="1"/>
    <col min="10503" max="10504" width="9.140625" customWidth="1"/>
    <col min="10505" max="10505" width="19" customWidth="1"/>
    <col min="10753" max="10753" width="25.85546875" customWidth="1"/>
    <col min="10754" max="10755" width="11" customWidth="1"/>
    <col min="10756" max="10756" width="22.85546875" customWidth="1"/>
    <col min="10757" max="10758" width="11" customWidth="1"/>
    <col min="10759" max="10760" width="9.140625" customWidth="1"/>
    <col min="10761" max="10761" width="19" customWidth="1"/>
    <col min="11009" max="11009" width="25.85546875" customWidth="1"/>
    <col min="11010" max="11011" width="11" customWidth="1"/>
    <col min="11012" max="11012" width="22.85546875" customWidth="1"/>
    <col min="11013" max="11014" width="11" customWidth="1"/>
    <col min="11015" max="11016" width="9.140625" customWidth="1"/>
    <col min="11017" max="11017" width="19" customWidth="1"/>
    <col min="11265" max="11265" width="25.85546875" customWidth="1"/>
    <col min="11266" max="11267" width="11" customWidth="1"/>
    <col min="11268" max="11268" width="22.85546875" customWidth="1"/>
    <col min="11269" max="11270" width="11" customWidth="1"/>
    <col min="11271" max="11272" width="9.140625" customWidth="1"/>
    <col min="11273" max="11273" width="19" customWidth="1"/>
    <col min="11521" max="11521" width="25.85546875" customWidth="1"/>
    <col min="11522" max="11523" width="11" customWidth="1"/>
    <col min="11524" max="11524" width="22.85546875" customWidth="1"/>
    <col min="11525" max="11526" width="11" customWidth="1"/>
    <col min="11527" max="11528" width="9.140625" customWidth="1"/>
    <col min="11529" max="11529" width="19" customWidth="1"/>
    <col min="11777" max="11777" width="25.85546875" customWidth="1"/>
    <col min="11778" max="11779" width="11" customWidth="1"/>
    <col min="11780" max="11780" width="22.85546875" customWidth="1"/>
    <col min="11781" max="11782" width="11" customWidth="1"/>
    <col min="11783" max="11784" width="9.140625" customWidth="1"/>
    <col min="11785" max="11785" width="19" customWidth="1"/>
    <col min="12033" max="12033" width="25.85546875" customWidth="1"/>
    <col min="12034" max="12035" width="11" customWidth="1"/>
    <col min="12036" max="12036" width="22.85546875" customWidth="1"/>
    <col min="12037" max="12038" width="11" customWidth="1"/>
    <col min="12039" max="12040" width="9.140625" customWidth="1"/>
    <col min="12041" max="12041" width="19" customWidth="1"/>
    <col min="12289" max="12289" width="25.85546875" customWidth="1"/>
    <col min="12290" max="12291" width="11" customWidth="1"/>
    <col min="12292" max="12292" width="22.85546875" customWidth="1"/>
    <col min="12293" max="12294" width="11" customWidth="1"/>
    <col min="12295" max="12296" width="9.140625" customWidth="1"/>
    <col min="12297" max="12297" width="19" customWidth="1"/>
    <col min="12545" max="12545" width="25.85546875" customWidth="1"/>
    <col min="12546" max="12547" width="11" customWidth="1"/>
    <col min="12548" max="12548" width="22.85546875" customWidth="1"/>
    <col min="12549" max="12550" width="11" customWidth="1"/>
    <col min="12551" max="12552" width="9.140625" customWidth="1"/>
    <col min="12553" max="12553" width="19" customWidth="1"/>
    <col min="12801" max="12801" width="25.85546875" customWidth="1"/>
    <col min="12802" max="12803" width="11" customWidth="1"/>
    <col min="12804" max="12804" width="22.85546875" customWidth="1"/>
    <col min="12805" max="12806" width="11" customWidth="1"/>
    <col min="12807" max="12808" width="9.140625" customWidth="1"/>
    <col min="12809" max="12809" width="19" customWidth="1"/>
    <col min="13057" max="13057" width="25.85546875" customWidth="1"/>
    <col min="13058" max="13059" width="11" customWidth="1"/>
    <col min="13060" max="13060" width="22.85546875" customWidth="1"/>
    <col min="13061" max="13062" width="11" customWidth="1"/>
    <col min="13063" max="13064" width="9.140625" customWidth="1"/>
    <col min="13065" max="13065" width="19" customWidth="1"/>
    <col min="13313" max="13313" width="25.85546875" customWidth="1"/>
    <col min="13314" max="13315" width="11" customWidth="1"/>
    <col min="13316" max="13316" width="22.85546875" customWidth="1"/>
    <col min="13317" max="13318" width="11" customWidth="1"/>
    <col min="13319" max="13320" width="9.140625" customWidth="1"/>
    <col min="13321" max="13321" width="19" customWidth="1"/>
    <col min="13569" max="13569" width="25.85546875" customWidth="1"/>
    <col min="13570" max="13571" width="11" customWidth="1"/>
    <col min="13572" max="13572" width="22.85546875" customWidth="1"/>
    <col min="13573" max="13574" width="11" customWidth="1"/>
    <col min="13575" max="13576" width="9.140625" customWidth="1"/>
    <col min="13577" max="13577" width="19" customWidth="1"/>
    <col min="13825" max="13825" width="25.85546875" customWidth="1"/>
    <col min="13826" max="13827" width="11" customWidth="1"/>
    <col min="13828" max="13828" width="22.85546875" customWidth="1"/>
    <col min="13829" max="13830" width="11" customWidth="1"/>
    <col min="13831" max="13832" width="9.140625" customWidth="1"/>
    <col min="13833" max="13833" width="19" customWidth="1"/>
    <col min="14081" max="14081" width="25.85546875" customWidth="1"/>
    <col min="14082" max="14083" width="11" customWidth="1"/>
    <col min="14084" max="14084" width="22.85546875" customWidth="1"/>
    <col min="14085" max="14086" width="11" customWidth="1"/>
    <col min="14087" max="14088" width="9.140625" customWidth="1"/>
    <col min="14089" max="14089" width="19" customWidth="1"/>
    <col min="14337" max="14337" width="25.85546875" customWidth="1"/>
    <col min="14338" max="14339" width="11" customWidth="1"/>
    <col min="14340" max="14340" width="22.85546875" customWidth="1"/>
    <col min="14341" max="14342" width="11" customWidth="1"/>
    <col min="14343" max="14344" width="9.140625" customWidth="1"/>
    <col min="14345" max="14345" width="19" customWidth="1"/>
    <col min="14593" max="14593" width="25.85546875" customWidth="1"/>
    <col min="14594" max="14595" width="11" customWidth="1"/>
    <col min="14596" max="14596" width="22.85546875" customWidth="1"/>
    <col min="14597" max="14598" width="11" customWidth="1"/>
    <col min="14599" max="14600" width="9.140625" customWidth="1"/>
    <col min="14601" max="14601" width="19" customWidth="1"/>
    <col min="14849" max="14849" width="25.85546875" customWidth="1"/>
    <col min="14850" max="14851" width="11" customWidth="1"/>
    <col min="14852" max="14852" width="22.85546875" customWidth="1"/>
    <col min="14853" max="14854" width="11" customWidth="1"/>
    <col min="14855" max="14856" width="9.140625" customWidth="1"/>
    <col min="14857" max="14857" width="19" customWidth="1"/>
    <col min="15105" max="15105" width="25.85546875" customWidth="1"/>
    <col min="15106" max="15107" width="11" customWidth="1"/>
    <col min="15108" max="15108" width="22.85546875" customWidth="1"/>
    <col min="15109" max="15110" width="11" customWidth="1"/>
    <col min="15111" max="15112" width="9.140625" customWidth="1"/>
    <col min="15113" max="15113" width="19" customWidth="1"/>
    <col min="15361" max="15361" width="25.85546875" customWidth="1"/>
    <col min="15362" max="15363" width="11" customWidth="1"/>
    <col min="15364" max="15364" width="22.85546875" customWidth="1"/>
    <col min="15365" max="15366" width="11" customWidth="1"/>
    <col min="15367" max="15368" width="9.140625" customWidth="1"/>
    <col min="15369" max="15369" width="19" customWidth="1"/>
    <col min="15617" max="15617" width="25.85546875" customWidth="1"/>
    <col min="15618" max="15619" width="11" customWidth="1"/>
    <col min="15620" max="15620" width="22.85546875" customWidth="1"/>
    <col min="15621" max="15622" width="11" customWidth="1"/>
    <col min="15623" max="15624" width="9.140625" customWidth="1"/>
    <col min="15625" max="15625" width="19" customWidth="1"/>
    <col min="15873" max="15873" width="25.85546875" customWidth="1"/>
    <col min="15874" max="15875" width="11" customWidth="1"/>
    <col min="15876" max="15876" width="22.85546875" customWidth="1"/>
    <col min="15877" max="15878" width="11" customWidth="1"/>
    <col min="15879" max="15880" width="9.140625" customWidth="1"/>
    <col min="15881" max="15881" width="19" customWidth="1"/>
    <col min="16129" max="16129" width="25.85546875" customWidth="1"/>
    <col min="16130" max="16131" width="11" customWidth="1"/>
    <col min="16132" max="16132" width="22.85546875" customWidth="1"/>
    <col min="16133" max="16134" width="11" customWidth="1"/>
    <col min="16135" max="16136" width="9.140625" customWidth="1"/>
    <col min="16137" max="16137" width="19" customWidth="1"/>
  </cols>
  <sheetData>
    <row r="1" spans="1:9" s="8" customFormat="1" ht="20.25" x14ac:dyDescent="0.3">
      <c r="H1" s="70" t="s">
        <v>19</v>
      </c>
      <c r="I1" s="185"/>
    </row>
    <row r="2" spans="1:9" s="191" customFormat="1" ht="18" customHeight="1" x14ac:dyDescent="0.25">
      <c r="A2" s="186" t="s">
        <v>19</v>
      </c>
      <c r="B2" s="187" t="s">
        <v>222</v>
      </c>
      <c r="C2" s="188"/>
      <c r="D2" s="189"/>
      <c r="E2" s="189"/>
      <c r="F2" s="189"/>
      <c r="G2" s="189"/>
      <c r="H2" s="189"/>
      <c r="I2" s="190" t="s">
        <v>63</v>
      </c>
    </row>
    <row r="3" spans="1:9" s="191" customFormat="1" x14ac:dyDescent="0.2">
      <c r="A3" s="192" t="s">
        <v>223</v>
      </c>
      <c r="C3" s="193"/>
      <c r="I3" s="194"/>
    </row>
    <row r="4" spans="1:9" s="191" customFormat="1" ht="12.75" x14ac:dyDescent="0.2">
      <c r="A4" s="195" t="s">
        <v>224</v>
      </c>
      <c r="B4" s="195" t="s">
        <v>59</v>
      </c>
      <c r="C4" s="195" t="s">
        <v>71</v>
      </c>
      <c r="D4" s="195" t="s">
        <v>225</v>
      </c>
      <c r="E4" s="196" t="s">
        <v>22</v>
      </c>
      <c r="F4" s="197"/>
      <c r="G4" s="197"/>
      <c r="H4" s="197"/>
      <c r="I4" s="198"/>
    </row>
    <row r="5" spans="1:9" x14ac:dyDescent="0.25">
      <c r="A5"/>
      <c r="B5"/>
      <c r="C5"/>
      <c r="D5"/>
      <c r="E5"/>
      <c r="F5"/>
      <c r="G5"/>
      <c r="H5"/>
    </row>
    <row r="6" spans="1:9" x14ac:dyDescent="0.25">
      <c r="A6" s="200"/>
    </row>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63BA0E-8349-4A9E-8964-F34B8B0A173E}">
  <sheetPr codeName="Sheet9"/>
  <dimension ref="A1:AL37"/>
  <sheetViews>
    <sheetView workbookViewId="0">
      <selection activeCell="B7" sqref="B7"/>
    </sheetView>
  </sheetViews>
  <sheetFormatPr defaultColWidth="9.140625" defaultRowHeight="12.75" x14ac:dyDescent="0.2"/>
  <cols>
    <col min="1" max="3" width="9.140625" style="201"/>
    <col min="4" max="4" width="13.42578125" style="201" bestFit="1" customWidth="1"/>
    <col min="5" max="5" width="16.42578125" style="201" bestFit="1" customWidth="1"/>
    <col min="6" max="6" width="23.42578125" style="201" customWidth="1"/>
    <col min="7" max="7" width="11" style="201" bestFit="1" customWidth="1"/>
    <col min="8" max="259" width="9.140625" style="201"/>
    <col min="260" max="260" width="13.42578125" style="201" bestFit="1" customWidth="1"/>
    <col min="261" max="261" width="16.42578125" style="201" bestFit="1" customWidth="1"/>
    <col min="262" max="262" width="23.42578125" style="201" customWidth="1"/>
    <col min="263" max="263" width="11" style="201" bestFit="1" customWidth="1"/>
    <col min="264" max="515" width="9.140625" style="201"/>
    <col min="516" max="516" width="13.42578125" style="201" bestFit="1" customWidth="1"/>
    <col min="517" max="517" width="16.42578125" style="201" bestFit="1" customWidth="1"/>
    <col min="518" max="518" width="23.42578125" style="201" customWidth="1"/>
    <col min="519" max="519" width="11" style="201" bestFit="1" customWidth="1"/>
    <col min="520" max="771" width="9.140625" style="201"/>
    <col min="772" max="772" width="13.42578125" style="201" bestFit="1" customWidth="1"/>
    <col min="773" max="773" width="16.42578125" style="201" bestFit="1" customWidth="1"/>
    <col min="774" max="774" width="23.42578125" style="201" customWidth="1"/>
    <col min="775" max="775" width="11" style="201" bestFit="1" customWidth="1"/>
    <col min="776" max="1027" width="9.140625" style="201"/>
    <col min="1028" max="1028" width="13.42578125" style="201" bestFit="1" customWidth="1"/>
    <col min="1029" max="1029" width="16.42578125" style="201" bestFit="1" customWidth="1"/>
    <col min="1030" max="1030" width="23.42578125" style="201" customWidth="1"/>
    <col min="1031" max="1031" width="11" style="201" bestFit="1" customWidth="1"/>
    <col min="1032" max="1283" width="9.140625" style="201"/>
    <col min="1284" max="1284" width="13.42578125" style="201" bestFit="1" customWidth="1"/>
    <col min="1285" max="1285" width="16.42578125" style="201" bestFit="1" customWidth="1"/>
    <col min="1286" max="1286" width="23.42578125" style="201" customWidth="1"/>
    <col min="1287" max="1287" width="11" style="201" bestFit="1" customWidth="1"/>
    <col min="1288" max="1539" width="9.140625" style="201"/>
    <col min="1540" max="1540" width="13.42578125" style="201" bestFit="1" customWidth="1"/>
    <col min="1541" max="1541" width="16.42578125" style="201" bestFit="1" customWidth="1"/>
    <col min="1542" max="1542" width="23.42578125" style="201" customWidth="1"/>
    <col min="1543" max="1543" width="11" style="201" bestFit="1" customWidth="1"/>
    <col min="1544" max="1795" width="9.140625" style="201"/>
    <col min="1796" max="1796" width="13.42578125" style="201" bestFit="1" customWidth="1"/>
    <col min="1797" max="1797" width="16.42578125" style="201" bestFit="1" customWidth="1"/>
    <col min="1798" max="1798" width="23.42578125" style="201" customWidth="1"/>
    <col min="1799" max="1799" width="11" style="201" bestFit="1" customWidth="1"/>
    <col min="1800" max="2051" width="9.140625" style="201"/>
    <col min="2052" max="2052" width="13.42578125" style="201" bestFit="1" customWidth="1"/>
    <col min="2053" max="2053" width="16.42578125" style="201" bestFit="1" customWidth="1"/>
    <col min="2054" max="2054" width="23.42578125" style="201" customWidth="1"/>
    <col min="2055" max="2055" width="11" style="201" bestFit="1" customWidth="1"/>
    <col min="2056" max="2307" width="9.140625" style="201"/>
    <col min="2308" max="2308" width="13.42578125" style="201" bestFit="1" customWidth="1"/>
    <col min="2309" max="2309" width="16.42578125" style="201" bestFit="1" customWidth="1"/>
    <col min="2310" max="2310" width="23.42578125" style="201" customWidth="1"/>
    <col min="2311" max="2311" width="11" style="201" bestFit="1" customWidth="1"/>
    <col min="2312" max="2563" width="9.140625" style="201"/>
    <col min="2564" max="2564" width="13.42578125" style="201" bestFit="1" customWidth="1"/>
    <col min="2565" max="2565" width="16.42578125" style="201" bestFit="1" customWidth="1"/>
    <col min="2566" max="2566" width="23.42578125" style="201" customWidth="1"/>
    <col min="2567" max="2567" width="11" style="201" bestFit="1" customWidth="1"/>
    <col min="2568" max="2819" width="9.140625" style="201"/>
    <col min="2820" max="2820" width="13.42578125" style="201" bestFit="1" customWidth="1"/>
    <col min="2821" max="2821" width="16.42578125" style="201" bestFit="1" customWidth="1"/>
    <col min="2822" max="2822" width="23.42578125" style="201" customWidth="1"/>
    <col min="2823" max="2823" width="11" style="201" bestFit="1" customWidth="1"/>
    <col min="2824" max="3075" width="9.140625" style="201"/>
    <col min="3076" max="3076" width="13.42578125" style="201" bestFit="1" customWidth="1"/>
    <col min="3077" max="3077" width="16.42578125" style="201" bestFit="1" customWidth="1"/>
    <col min="3078" max="3078" width="23.42578125" style="201" customWidth="1"/>
    <col min="3079" max="3079" width="11" style="201" bestFit="1" customWidth="1"/>
    <col min="3080" max="3331" width="9.140625" style="201"/>
    <col min="3332" max="3332" width="13.42578125" style="201" bestFit="1" customWidth="1"/>
    <col min="3333" max="3333" width="16.42578125" style="201" bestFit="1" customWidth="1"/>
    <col min="3334" max="3334" width="23.42578125" style="201" customWidth="1"/>
    <col min="3335" max="3335" width="11" style="201" bestFit="1" customWidth="1"/>
    <col min="3336" max="3587" width="9.140625" style="201"/>
    <col min="3588" max="3588" width="13.42578125" style="201" bestFit="1" customWidth="1"/>
    <col min="3589" max="3589" width="16.42578125" style="201" bestFit="1" customWidth="1"/>
    <col min="3590" max="3590" width="23.42578125" style="201" customWidth="1"/>
    <col min="3591" max="3591" width="11" style="201" bestFit="1" customWidth="1"/>
    <col min="3592" max="3843" width="9.140625" style="201"/>
    <col min="3844" max="3844" width="13.42578125" style="201" bestFit="1" customWidth="1"/>
    <col min="3845" max="3845" width="16.42578125" style="201" bestFit="1" customWidth="1"/>
    <col min="3846" max="3846" width="23.42578125" style="201" customWidth="1"/>
    <col min="3847" max="3847" width="11" style="201" bestFit="1" customWidth="1"/>
    <col min="3848" max="4099" width="9.140625" style="201"/>
    <col min="4100" max="4100" width="13.42578125" style="201" bestFit="1" customWidth="1"/>
    <col min="4101" max="4101" width="16.42578125" style="201" bestFit="1" customWidth="1"/>
    <col min="4102" max="4102" width="23.42578125" style="201" customWidth="1"/>
    <col min="4103" max="4103" width="11" style="201" bestFit="1" customWidth="1"/>
    <col min="4104" max="4355" width="9.140625" style="201"/>
    <col min="4356" max="4356" width="13.42578125" style="201" bestFit="1" customWidth="1"/>
    <col min="4357" max="4357" width="16.42578125" style="201" bestFit="1" customWidth="1"/>
    <col min="4358" max="4358" width="23.42578125" style="201" customWidth="1"/>
    <col min="4359" max="4359" width="11" style="201" bestFit="1" customWidth="1"/>
    <col min="4360" max="4611" width="9.140625" style="201"/>
    <col min="4612" max="4612" width="13.42578125" style="201" bestFit="1" customWidth="1"/>
    <col min="4613" max="4613" width="16.42578125" style="201" bestFit="1" customWidth="1"/>
    <col min="4614" max="4614" width="23.42578125" style="201" customWidth="1"/>
    <col min="4615" max="4615" width="11" style="201" bestFit="1" customWidth="1"/>
    <col min="4616" max="4867" width="9.140625" style="201"/>
    <col min="4868" max="4868" width="13.42578125" style="201" bestFit="1" customWidth="1"/>
    <col min="4869" max="4869" width="16.42578125" style="201" bestFit="1" customWidth="1"/>
    <col min="4870" max="4870" width="23.42578125" style="201" customWidth="1"/>
    <col min="4871" max="4871" width="11" style="201" bestFit="1" customWidth="1"/>
    <col min="4872" max="5123" width="9.140625" style="201"/>
    <col min="5124" max="5124" width="13.42578125" style="201" bestFit="1" customWidth="1"/>
    <col min="5125" max="5125" width="16.42578125" style="201" bestFit="1" customWidth="1"/>
    <col min="5126" max="5126" width="23.42578125" style="201" customWidth="1"/>
    <col min="5127" max="5127" width="11" style="201" bestFit="1" customWidth="1"/>
    <col min="5128" max="5379" width="9.140625" style="201"/>
    <col min="5380" max="5380" width="13.42578125" style="201" bestFit="1" customWidth="1"/>
    <col min="5381" max="5381" width="16.42578125" style="201" bestFit="1" customWidth="1"/>
    <col min="5382" max="5382" width="23.42578125" style="201" customWidth="1"/>
    <col min="5383" max="5383" width="11" style="201" bestFit="1" customWidth="1"/>
    <col min="5384" max="5635" width="9.140625" style="201"/>
    <col min="5636" max="5636" width="13.42578125" style="201" bestFit="1" customWidth="1"/>
    <col min="5637" max="5637" width="16.42578125" style="201" bestFit="1" customWidth="1"/>
    <col min="5638" max="5638" width="23.42578125" style="201" customWidth="1"/>
    <col min="5639" max="5639" width="11" style="201" bestFit="1" customWidth="1"/>
    <col min="5640" max="5891" width="9.140625" style="201"/>
    <col min="5892" max="5892" width="13.42578125" style="201" bestFit="1" customWidth="1"/>
    <col min="5893" max="5893" width="16.42578125" style="201" bestFit="1" customWidth="1"/>
    <col min="5894" max="5894" width="23.42578125" style="201" customWidth="1"/>
    <col min="5895" max="5895" width="11" style="201" bestFit="1" customWidth="1"/>
    <col min="5896" max="6147" width="9.140625" style="201"/>
    <col min="6148" max="6148" width="13.42578125" style="201" bestFit="1" customWidth="1"/>
    <col min="6149" max="6149" width="16.42578125" style="201" bestFit="1" customWidth="1"/>
    <col min="6150" max="6150" width="23.42578125" style="201" customWidth="1"/>
    <col min="6151" max="6151" width="11" style="201" bestFit="1" customWidth="1"/>
    <col min="6152" max="6403" width="9.140625" style="201"/>
    <col min="6404" max="6404" width="13.42578125" style="201" bestFit="1" customWidth="1"/>
    <col min="6405" max="6405" width="16.42578125" style="201" bestFit="1" customWidth="1"/>
    <col min="6406" max="6406" width="23.42578125" style="201" customWidth="1"/>
    <col min="6407" max="6407" width="11" style="201" bestFit="1" customWidth="1"/>
    <col min="6408" max="6659" width="9.140625" style="201"/>
    <col min="6660" max="6660" width="13.42578125" style="201" bestFit="1" customWidth="1"/>
    <col min="6661" max="6661" width="16.42578125" style="201" bestFit="1" customWidth="1"/>
    <col min="6662" max="6662" width="23.42578125" style="201" customWidth="1"/>
    <col min="6663" max="6663" width="11" style="201" bestFit="1" customWidth="1"/>
    <col min="6664" max="6915" width="9.140625" style="201"/>
    <col min="6916" max="6916" width="13.42578125" style="201" bestFit="1" customWidth="1"/>
    <col min="6917" max="6917" width="16.42578125" style="201" bestFit="1" customWidth="1"/>
    <col min="6918" max="6918" width="23.42578125" style="201" customWidth="1"/>
    <col min="6919" max="6919" width="11" style="201" bestFit="1" customWidth="1"/>
    <col min="6920" max="7171" width="9.140625" style="201"/>
    <col min="7172" max="7172" width="13.42578125" style="201" bestFit="1" customWidth="1"/>
    <col min="7173" max="7173" width="16.42578125" style="201" bestFit="1" customWidth="1"/>
    <col min="7174" max="7174" width="23.42578125" style="201" customWidth="1"/>
    <col min="7175" max="7175" width="11" style="201" bestFit="1" customWidth="1"/>
    <col min="7176" max="7427" width="9.140625" style="201"/>
    <col min="7428" max="7428" width="13.42578125" style="201" bestFit="1" customWidth="1"/>
    <col min="7429" max="7429" width="16.42578125" style="201" bestFit="1" customWidth="1"/>
    <col min="7430" max="7430" width="23.42578125" style="201" customWidth="1"/>
    <col min="7431" max="7431" width="11" style="201" bestFit="1" customWidth="1"/>
    <col min="7432" max="7683" width="9.140625" style="201"/>
    <col min="7684" max="7684" width="13.42578125" style="201" bestFit="1" customWidth="1"/>
    <col min="7685" max="7685" width="16.42578125" style="201" bestFit="1" customWidth="1"/>
    <col min="7686" max="7686" width="23.42578125" style="201" customWidth="1"/>
    <col min="7687" max="7687" width="11" style="201" bestFit="1" customWidth="1"/>
    <col min="7688" max="7939" width="9.140625" style="201"/>
    <col min="7940" max="7940" width="13.42578125" style="201" bestFit="1" customWidth="1"/>
    <col min="7941" max="7941" width="16.42578125" style="201" bestFit="1" customWidth="1"/>
    <col min="7942" max="7942" width="23.42578125" style="201" customWidth="1"/>
    <col min="7943" max="7943" width="11" style="201" bestFit="1" customWidth="1"/>
    <col min="7944" max="8195" width="9.140625" style="201"/>
    <col min="8196" max="8196" width="13.42578125" style="201" bestFit="1" customWidth="1"/>
    <col min="8197" max="8197" width="16.42578125" style="201" bestFit="1" customWidth="1"/>
    <col min="8198" max="8198" width="23.42578125" style="201" customWidth="1"/>
    <col min="8199" max="8199" width="11" style="201" bestFit="1" customWidth="1"/>
    <col min="8200" max="8451" width="9.140625" style="201"/>
    <col min="8452" max="8452" width="13.42578125" style="201" bestFit="1" customWidth="1"/>
    <col min="8453" max="8453" width="16.42578125" style="201" bestFit="1" customWidth="1"/>
    <col min="8454" max="8454" width="23.42578125" style="201" customWidth="1"/>
    <col min="8455" max="8455" width="11" style="201" bestFit="1" customWidth="1"/>
    <col min="8456" max="8707" width="9.140625" style="201"/>
    <col min="8708" max="8708" width="13.42578125" style="201" bestFit="1" customWidth="1"/>
    <col min="8709" max="8709" width="16.42578125" style="201" bestFit="1" customWidth="1"/>
    <col min="8710" max="8710" width="23.42578125" style="201" customWidth="1"/>
    <col min="8711" max="8711" width="11" style="201" bestFit="1" customWidth="1"/>
    <col min="8712" max="8963" width="9.140625" style="201"/>
    <col min="8964" max="8964" width="13.42578125" style="201" bestFit="1" customWidth="1"/>
    <col min="8965" max="8965" width="16.42578125" style="201" bestFit="1" customWidth="1"/>
    <col min="8966" max="8966" width="23.42578125" style="201" customWidth="1"/>
    <col min="8967" max="8967" width="11" style="201" bestFit="1" customWidth="1"/>
    <col min="8968" max="9219" width="9.140625" style="201"/>
    <col min="9220" max="9220" width="13.42578125" style="201" bestFit="1" customWidth="1"/>
    <col min="9221" max="9221" width="16.42578125" style="201" bestFit="1" customWidth="1"/>
    <col min="9222" max="9222" width="23.42578125" style="201" customWidth="1"/>
    <col min="9223" max="9223" width="11" style="201" bestFit="1" customWidth="1"/>
    <col min="9224" max="9475" width="9.140625" style="201"/>
    <col min="9476" max="9476" width="13.42578125" style="201" bestFit="1" customWidth="1"/>
    <col min="9477" max="9477" width="16.42578125" style="201" bestFit="1" customWidth="1"/>
    <col min="9478" max="9478" width="23.42578125" style="201" customWidth="1"/>
    <col min="9479" max="9479" width="11" style="201" bestFit="1" customWidth="1"/>
    <col min="9480" max="9731" width="9.140625" style="201"/>
    <col min="9732" max="9732" width="13.42578125" style="201" bestFit="1" customWidth="1"/>
    <col min="9733" max="9733" width="16.42578125" style="201" bestFit="1" customWidth="1"/>
    <col min="9734" max="9734" width="23.42578125" style="201" customWidth="1"/>
    <col min="9735" max="9735" width="11" style="201" bestFit="1" customWidth="1"/>
    <col min="9736" max="9987" width="9.140625" style="201"/>
    <col min="9988" max="9988" width="13.42578125" style="201" bestFit="1" customWidth="1"/>
    <col min="9989" max="9989" width="16.42578125" style="201" bestFit="1" customWidth="1"/>
    <col min="9990" max="9990" width="23.42578125" style="201" customWidth="1"/>
    <col min="9991" max="9991" width="11" style="201" bestFit="1" customWidth="1"/>
    <col min="9992" max="10243" width="9.140625" style="201"/>
    <col min="10244" max="10244" width="13.42578125" style="201" bestFit="1" customWidth="1"/>
    <col min="10245" max="10245" width="16.42578125" style="201" bestFit="1" customWidth="1"/>
    <col min="10246" max="10246" width="23.42578125" style="201" customWidth="1"/>
    <col min="10247" max="10247" width="11" style="201" bestFit="1" customWidth="1"/>
    <col min="10248" max="10499" width="9.140625" style="201"/>
    <col min="10500" max="10500" width="13.42578125" style="201" bestFit="1" customWidth="1"/>
    <col min="10501" max="10501" width="16.42578125" style="201" bestFit="1" customWidth="1"/>
    <col min="10502" max="10502" width="23.42578125" style="201" customWidth="1"/>
    <col min="10503" max="10503" width="11" style="201" bestFit="1" customWidth="1"/>
    <col min="10504" max="10755" width="9.140625" style="201"/>
    <col min="10756" max="10756" width="13.42578125" style="201" bestFit="1" customWidth="1"/>
    <col min="10757" max="10757" width="16.42578125" style="201" bestFit="1" customWidth="1"/>
    <col min="10758" max="10758" width="23.42578125" style="201" customWidth="1"/>
    <col min="10759" max="10759" width="11" style="201" bestFit="1" customWidth="1"/>
    <col min="10760" max="11011" width="9.140625" style="201"/>
    <col min="11012" max="11012" width="13.42578125" style="201" bestFit="1" customWidth="1"/>
    <col min="11013" max="11013" width="16.42578125" style="201" bestFit="1" customWidth="1"/>
    <col min="11014" max="11014" width="23.42578125" style="201" customWidth="1"/>
    <col min="11015" max="11015" width="11" style="201" bestFit="1" customWidth="1"/>
    <col min="11016" max="11267" width="9.140625" style="201"/>
    <col min="11268" max="11268" width="13.42578125" style="201" bestFit="1" customWidth="1"/>
    <col min="11269" max="11269" width="16.42578125" style="201" bestFit="1" customWidth="1"/>
    <col min="11270" max="11270" width="23.42578125" style="201" customWidth="1"/>
    <col min="11271" max="11271" width="11" style="201" bestFit="1" customWidth="1"/>
    <col min="11272" max="11523" width="9.140625" style="201"/>
    <col min="11524" max="11524" width="13.42578125" style="201" bestFit="1" customWidth="1"/>
    <col min="11525" max="11525" width="16.42578125" style="201" bestFit="1" customWidth="1"/>
    <col min="11526" max="11526" width="23.42578125" style="201" customWidth="1"/>
    <col min="11527" max="11527" width="11" style="201" bestFit="1" customWidth="1"/>
    <col min="11528" max="11779" width="9.140625" style="201"/>
    <col min="11780" max="11780" width="13.42578125" style="201" bestFit="1" customWidth="1"/>
    <col min="11781" max="11781" width="16.42578125" style="201" bestFit="1" customWidth="1"/>
    <col min="11782" max="11782" width="23.42578125" style="201" customWidth="1"/>
    <col min="11783" max="11783" width="11" style="201" bestFit="1" customWidth="1"/>
    <col min="11784" max="12035" width="9.140625" style="201"/>
    <col min="12036" max="12036" width="13.42578125" style="201" bestFit="1" customWidth="1"/>
    <col min="12037" max="12037" width="16.42578125" style="201" bestFit="1" customWidth="1"/>
    <col min="12038" max="12038" width="23.42578125" style="201" customWidth="1"/>
    <col min="12039" max="12039" width="11" style="201" bestFit="1" customWidth="1"/>
    <col min="12040" max="12291" width="9.140625" style="201"/>
    <col min="12292" max="12292" width="13.42578125" style="201" bestFit="1" customWidth="1"/>
    <col min="12293" max="12293" width="16.42578125" style="201" bestFit="1" customWidth="1"/>
    <col min="12294" max="12294" width="23.42578125" style="201" customWidth="1"/>
    <col min="12295" max="12295" width="11" style="201" bestFit="1" customWidth="1"/>
    <col min="12296" max="12547" width="9.140625" style="201"/>
    <col min="12548" max="12548" width="13.42578125" style="201" bestFit="1" customWidth="1"/>
    <col min="12549" max="12549" width="16.42578125" style="201" bestFit="1" customWidth="1"/>
    <col min="12550" max="12550" width="23.42578125" style="201" customWidth="1"/>
    <col min="12551" max="12551" width="11" style="201" bestFit="1" customWidth="1"/>
    <col min="12552" max="12803" width="9.140625" style="201"/>
    <col min="12804" max="12804" width="13.42578125" style="201" bestFit="1" customWidth="1"/>
    <col min="12805" max="12805" width="16.42578125" style="201" bestFit="1" customWidth="1"/>
    <col min="12806" max="12806" width="23.42578125" style="201" customWidth="1"/>
    <col min="12807" max="12807" width="11" style="201" bestFit="1" customWidth="1"/>
    <col min="12808" max="13059" width="9.140625" style="201"/>
    <col min="13060" max="13060" width="13.42578125" style="201" bestFit="1" customWidth="1"/>
    <col min="13061" max="13061" width="16.42578125" style="201" bestFit="1" customWidth="1"/>
    <col min="13062" max="13062" width="23.42578125" style="201" customWidth="1"/>
    <col min="13063" max="13063" width="11" style="201" bestFit="1" customWidth="1"/>
    <col min="13064" max="13315" width="9.140625" style="201"/>
    <col min="13316" max="13316" width="13.42578125" style="201" bestFit="1" customWidth="1"/>
    <col min="13317" max="13317" width="16.42578125" style="201" bestFit="1" customWidth="1"/>
    <col min="13318" max="13318" width="23.42578125" style="201" customWidth="1"/>
    <col min="13319" max="13319" width="11" style="201" bestFit="1" customWidth="1"/>
    <col min="13320" max="13571" width="9.140625" style="201"/>
    <col min="13572" max="13572" width="13.42578125" style="201" bestFit="1" customWidth="1"/>
    <col min="13573" max="13573" width="16.42578125" style="201" bestFit="1" customWidth="1"/>
    <col min="13574" max="13574" width="23.42578125" style="201" customWidth="1"/>
    <col min="13575" max="13575" width="11" style="201" bestFit="1" customWidth="1"/>
    <col min="13576" max="13827" width="9.140625" style="201"/>
    <col min="13828" max="13828" width="13.42578125" style="201" bestFit="1" customWidth="1"/>
    <col min="13829" max="13829" width="16.42578125" style="201" bestFit="1" customWidth="1"/>
    <col min="13830" max="13830" width="23.42578125" style="201" customWidth="1"/>
    <col min="13831" max="13831" width="11" style="201" bestFit="1" customWidth="1"/>
    <col min="13832" max="14083" width="9.140625" style="201"/>
    <col min="14084" max="14084" width="13.42578125" style="201" bestFit="1" customWidth="1"/>
    <col min="14085" max="14085" width="16.42578125" style="201" bestFit="1" customWidth="1"/>
    <col min="14086" max="14086" width="23.42578125" style="201" customWidth="1"/>
    <col min="14087" max="14087" width="11" style="201" bestFit="1" customWidth="1"/>
    <col min="14088" max="14339" width="9.140625" style="201"/>
    <col min="14340" max="14340" width="13.42578125" style="201" bestFit="1" customWidth="1"/>
    <col min="14341" max="14341" width="16.42578125" style="201" bestFit="1" customWidth="1"/>
    <col min="14342" max="14342" width="23.42578125" style="201" customWidth="1"/>
    <col min="14343" max="14343" width="11" style="201" bestFit="1" customWidth="1"/>
    <col min="14344" max="14595" width="9.140625" style="201"/>
    <col min="14596" max="14596" width="13.42578125" style="201" bestFit="1" customWidth="1"/>
    <col min="14597" max="14597" width="16.42578125" style="201" bestFit="1" customWidth="1"/>
    <col min="14598" max="14598" width="23.42578125" style="201" customWidth="1"/>
    <col min="14599" max="14599" width="11" style="201" bestFit="1" customWidth="1"/>
    <col min="14600" max="14851" width="9.140625" style="201"/>
    <col min="14852" max="14852" width="13.42578125" style="201" bestFit="1" customWidth="1"/>
    <col min="14853" max="14853" width="16.42578125" style="201" bestFit="1" customWidth="1"/>
    <col min="14854" max="14854" width="23.42578125" style="201" customWidth="1"/>
    <col min="14855" max="14855" width="11" style="201" bestFit="1" customWidth="1"/>
    <col min="14856" max="15107" width="9.140625" style="201"/>
    <col min="15108" max="15108" width="13.42578125" style="201" bestFit="1" customWidth="1"/>
    <col min="15109" max="15109" width="16.42578125" style="201" bestFit="1" customWidth="1"/>
    <col min="15110" max="15110" width="23.42578125" style="201" customWidth="1"/>
    <col min="15111" max="15111" width="11" style="201" bestFit="1" customWidth="1"/>
    <col min="15112" max="15363" width="9.140625" style="201"/>
    <col min="15364" max="15364" width="13.42578125" style="201" bestFit="1" customWidth="1"/>
    <col min="15365" max="15365" width="16.42578125" style="201" bestFit="1" customWidth="1"/>
    <col min="15366" max="15366" width="23.42578125" style="201" customWidth="1"/>
    <col min="15367" max="15367" width="11" style="201" bestFit="1" customWidth="1"/>
    <col min="15368" max="15619" width="9.140625" style="201"/>
    <col min="15620" max="15620" width="13.42578125" style="201" bestFit="1" customWidth="1"/>
    <col min="15621" max="15621" width="16.42578125" style="201" bestFit="1" customWidth="1"/>
    <col min="15622" max="15622" width="23.42578125" style="201" customWidth="1"/>
    <col min="15623" max="15623" width="11" style="201" bestFit="1" customWidth="1"/>
    <col min="15624" max="15875" width="9.140625" style="201"/>
    <col min="15876" max="15876" width="13.42578125" style="201" bestFit="1" customWidth="1"/>
    <col min="15877" max="15877" width="16.42578125" style="201" bestFit="1" customWidth="1"/>
    <col min="15878" max="15878" width="23.42578125" style="201" customWidth="1"/>
    <col min="15879" max="15879" width="11" style="201" bestFit="1" customWidth="1"/>
    <col min="15880" max="16131" width="9.140625" style="201"/>
    <col min="16132" max="16132" width="13.42578125" style="201" bestFit="1" customWidth="1"/>
    <col min="16133" max="16133" width="16.42578125" style="201" bestFit="1" customWidth="1"/>
    <col min="16134" max="16134" width="23.42578125" style="201" customWidth="1"/>
    <col min="16135" max="16135" width="11" style="201" bestFit="1" customWidth="1"/>
    <col min="16136" max="16384" width="9.140625" style="201"/>
  </cols>
  <sheetData>
    <row r="1" spans="1:38" ht="20.25" x14ac:dyDescent="0.3">
      <c r="A1" s="202"/>
      <c r="B1" s="203"/>
      <c r="C1" s="202"/>
      <c r="D1" s="203"/>
      <c r="E1" s="202"/>
      <c r="F1" s="202"/>
      <c r="G1" s="202"/>
      <c r="H1" s="70" t="s">
        <v>20</v>
      </c>
      <c r="I1" s="204"/>
      <c r="J1" s="204"/>
      <c r="K1" s="204"/>
      <c r="L1" s="204"/>
      <c r="M1" s="204"/>
      <c r="N1" s="202"/>
      <c r="O1" s="202"/>
      <c r="P1" s="202"/>
      <c r="Q1" s="202"/>
      <c r="R1" s="202"/>
      <c r="S1" s="202"/>
      <c r="T1" s="202"/>
      <c r="U1" s="202"/>
      <c r="V1" s="202"/>
      <c r="W1" s="202"/>
      <c r="X1" s="202"/>
      <c r="Y1" s="202"/>
      <c r="Z1" s="202"/>
      <c r="AA1" s="202"/>
      <c r="AB1" s="202"/>
      <c r="AC1" s="202"/>
      <c r="AD1" s="202"/>
      <c r="AE1" s="202"/>
      <c r="AF1" s="202"/>
      <c r="AG1" s="202"/>
      <c r="AH1" s="202"/>
      <c r="AI1" s="202"/>
      <c r="AJ1" s="202"/>
      <c r="AK1" s="202"/>
      <c r="AL1" s="202"/>
    </row>
    <row r="2" spans="1:38" x14ac:dyDescent="0.2">
      <c r="A2" s="204"/>
      <c r="B2" s="367"/>
      <c r="C2" s="367"/>
      <c r="D2" s="367"/>
      <c r="E2" s="367"/>
      <c r="F2" s="205"/>
      <c r="G2" s="204"/>
      <c r="H2" s="204"/>
      <c r="I2" s="204"/>
      <c r="J2" s="204"/>
      <c r="K2" s="204"/>
      <c r="L2" s="204"/>
      <c r="M2" s="204"/>
      <c r="N2" s="204"/>
      <c r="O2" s="204"/>
      <c r="P2" s="204"/>
      <c r="Q2" s="204"/>
      <c r="R2" s="204"/>
      <c r="S2" s="204"/>
      <c r="T2" s="204"/>
      <c r="U2" s="204"/>
      <c r="V2" s="204"/>
      <c r="W2" s="204"/>
      <c r="X2" s="204"/>
      <c r="Y2" s="204"/>
      <c r="Z2" s="204"/>
      <c r="AA2" s="204"/>
      <c r="AB2" s="204"/>
      <c r="AC2" s="204"/>
      <c r="AD2" s="204"/>
      <c r="AE2" s="204"/>
      <c r="AF2" s="204"/>
      <c r="AG2" s="204"/>
      <c r="AH2" s="204"/>
      <c r="AI2" s="204"/>
      <c r="AJ2" s="204"/>
      <c r="AK2" s="204"/>
      <c r="AL2" s="204"/>
    </row>
    <row r="3" spans="1:38" x14ac:dyDescent="0.2">
      <c r="A3" s="204"/>
      <c r="B3" s="368" t="s">
        <v>226</v>
      </c>
      <c r="C3" s="368"/>
      <c r="D3" s="368"/>
      <c r="E3" s="368"/>
      <c r="F3" s="206" t="s">
        <v>63</v>
      </c>
      <c r="G3" s="204"/>
      <c r="H3" s="204"/>
      <c r="I3" s="204"/>
      <c r="J3" s="204"/>
      <c r="K3" s="204"/>
      <c r="L3" s="204"/>
      <c r="M3" s="204"/>
      <c r="N3" s="204"/>
      <c r="O3" s="204"/>
      <c r="P3" s="204"/>
      <c r="Q3" s="204"/>
      <c r="R3" s="204"/>
      <c r="S3" s="204"/>
      <c r="T3" s="204"/>
      <c r="U3" s="204"/>
      <c r="V3" s="204"/>
      <c r="W3" s="204"/>
      <c r="X3" s="204"/>
      <c r="Y3" s="204"/>
      <c r="Z3" s="204"/>
      <c r="AA3" s="204"/>
      <c r="AB3" s="204"/>
      <c r="AC3" s="204"/>
      <c r="AD3" s="204"/>
      <c r="AE3" s="204"/>
      <c r="AF3" s="204"/>
      <c r="AG3" s="204"/>
      <c r="AH3" s="204"/>
      <c r="AI3" s="204"/>
      <c r="AJ3" s="204"/>
      <c r="AK3" s="204"/>
      <c r="AL3" s="204"/>
    </row>
    <row r="4" spans="1:38" x14ac:dyDescent="0.2">
      <c r="A4" s="204"/>
      <c r="B4" s="204" t="s">
        <v>330</v>
      </c>
      <c r="C4" s="204" t="s">
        <v>331</v>
      </c>
      <c r="D4" s="204" t="s">
        <v>332</v>
      </c>
      <c r="E4" s="204"/>
      <c r="F4" s="204"/>
      <c r="G4" s="204"/>
      <c r="H4" s="204"/>
      <c r="I4" s="204"/>
      <c r="J4" s="204"/>
      <c r="K4" s="204"/>
      <c r="L4" s="204"/>
      <c r="M4" s="204"/>
      <c r="N4" s="204"/>
      <c r="O4" s="204"/>
      <c r="P4" s="204"/>
      <c r="Q4" s="204"/>
      <c r="R4" s="204"/>
      <c r="S4" s="204"/>
      <c r="T4" s="204"/>
      <c r="U4" s="204"/>
      <c r="V4" s="204"/>
      <c r="W4" s="204"/>
      <c r="X4" s="204"/>
      <c r="Y4" s="204"/>
      <c r="Z4" s="204"/>
      <c r="AA4" s="204"/>
      <c r="AB4" s="204"/>
      <c r="AC4" s="204"/>
      <c r="AD4" s="204"/>
      <c r="AE4" s="204"/>
      <c r="AF4" s="204"/>
      <c r="AG4" s="204"/>
      <c r="AH4" s="204"/>
      <c r="AI4" s="204"/>
      <c r="AJ4" s="204"/>
      <c r="AK4" s="204"/>
      <c r="AL4" s="204"/>
    </row>
    <row r="5" spans="1:38" x14ac:dyDescent="0.2">
      <c r="A5" s="204"/>
      <c r="B5" s="207" t="s">
        <v>333</v>
      </c>
      <c r="C5" s="201" t="s">
        <v>331</v>
      </c>
      <c r="D5" s="201" t="s">
        <v>334</v>
      </c>
      <c r="I5" s="204"/>
      <c r="J5" s="204"/>
      <c r="K5" s="204"/>
      <c r="L5" s="204"/>
      <c r="M5" s="204"/>
      <c r="N5" s="204"/>
      <c r="O5" s="204"/>
      <c r="P5" s="204"/>
      <c r="Q5" s="204"/>
      <c r="R5" s="204"/>
      <c r="S5" s="204"/>
      <c r="T5" s="204"/>
      <c r="U5" s="204"/>
      <c r="V5" s="204"/>
      <c r="W5" s="204"/>
      <c r="X5" s="204"/>
      <c r="Y5" s="204"/>
      <c r="Z5" s="204"/>
      <c r="AA5" s="204"/>
      <c r="AB5" s="204"/>
      <c r="AC5" s="204"/>
      <c r="AD5" s="204"/>
      <c r="AE5" s="204"/>
      <c r="AF5" s="204"/>
      <c r="AG5" s="204"/>
      <c r="AH5" s="204"/>
      <c r="AI5" s="204"/>
      <c r="AJ5" s="204"/>
      <c r="AK5" s="204"/>
      <c r="AL5" s="204"/>
    </row>
    <row r="6" spans="1:38" x14ac:dyDescent="0.2">
      <c r="A6" s="204"/>
      <c r="B6" s="208" t="s">
        <v>335</v>
      </c>
      <c r="C6" s="201" t="s">
        <v>331</v>
      </c>
      <c r="D6" s="201" t="s">
        <v>336</v>
      </c>
      <c r="I6" s="204"/>
      <c r="J6" s="204"/>
      <c r="K6" s="204"/>
      <c r="L6" s="204"/>
      <c r="M6" s="204"/>
      <c r="N6" s="204"/>
      <c r="O6" s="204"/>
      <c r="P6" s="204"/>
      <c r="Q6" s="204"/>
      <c r="R6" s="204"/>
      <c r="S6" s="204"/>
      <c r="T6" s="204"/>
      <c r="U6" s="204"/>
      <c r="V6" s="204"/>
      <c r="W6" s="204"/>
      <c r="X6" s="204"/>
      <c r="Y6" s="204"/>
      <c r="Z6" s="204"/>
      <c r="AA6" s="204"/>
      <c r="AB6" s="204"/>
      <c r="AC6" s="204"/>
      <c r="AD6" s="204"/>
      <c r="AE6" s="204"/>
      <c r="AF6" s="204"/>
      <c r="AG6" s="204"/>
      <c r="AH6" s="204"/>
      <c r="AI6" s="204"/>
      <c r="AJ6" s="204"/>
      <c r="AK6" s="204"/>
      <c r="AL6" s="204"/>
    </row>
    <row r="7" spans="1:38" x14ac:dyDescent="0.2">
      <c r="A7" s="204"/>
      <c r="B7" s="207"/>
      <c r="I7" s="204"/>
      <c r="J7" s="204"/>
      <c r="K7" s="204"/>
      <c r="L7" s="204"/>
      <c r="M7" s="204"/>
      <c r="N7" s="204"/>
      <c r="O7" s="204"/>
      <c r="P7" s="204"/>
      <c r="Q7" s="204"/>
      <c r="R7" s="204"/>
      <c r="S7" s="204"/>
      <c r="T7" s="204"/>
      <c r="U7" s="204"/>
      <c r="V7" s="204"/>
      <c r="W7" s="204"/>
      <c r="X7" s="204"/>
      <c r="Y7" s="204"/>
      <c r="Z7" s="204"/>
      <c r="AA7" s="204"/>
      <c r="AB7" s="204"/>
      <c r="AC7" s="204"/>
      <c r="AD7" s="204"/>
      <c r="AE7" s="204"/>
      <c r="AF7" s="204"/>
      <c r="AG7" s="204"/>
      <c r="AH7" s="204"/>
      <c r="AI7" s="204"/>
      <c r="AJ7" s="204"/>
      <c r="AK7" s="204"/>
      <c r="AL7" s="204"/>
    </row>
    <row r="8" spans="1:38" x14ac:dyDescent="0.2">
      <c r="A8" s="204"/>
      <c r="B8" s="208"/>
      <c r="I8" s="204"/>
      <c r="J8" s="204"/>
      <c r="K8" s="204"/>
      <c r="L8" s="204"/>
      <c r="M8" s="204"/>
      <c r="N8" s="204"/>
      <c r="O8" s="204"/>
      <c r="P8" s="204"/>
      <c r="Q8" s="204"/>
      <c r="R8" s="204"/>
      <c r="S8" s="204"/>
      <c r="T8" s="204"/>
      <c r="U8" s="204"/>
      <c r="V8" s="204"/>
      <c r="W8" s="204"/>
      <c r="X8" s="204"/>
      <c r="Y8" s="204"/>
      <c r="Z8" s="204"/>
      <c r="AA8" s="204"/>
      <c r="AB8" s="204"/>
      <c r="AC8" s="204"/>
      <c r="AD8" s="204"/>
      <c r="AE8" s="204"/>
      <c r="AF8" s="204"/>
      <c r="AG8" s="204"/>
      <c r="AH8" s="204"/>
      <c r="AI8" s="204"/>
      <c r="AJ8" s="204"/>
      <c r="AK8" s="204"/>
      <c r="AL8" s="204"/>
    </row>
    <row r="9" spans="1:38" x14ac:dyDescent="0.2">
      <c r="A9" s="204"/>
      <c r="B9" s="207"/>
      <c r="I9" s="204"/>
      <c r="J9" s="204"/>
      <c r="K9" s="204"/>
      <c r="L9" s="204"/>
      <c r="M9" s="204"/>
      <c r="N9" s="204"/>
      <c r="O9" s="204"/>
      <c r="P9" s="204"/>
      <c r="Q9" s="204"/>
      <c r="R9" s="204"/>
      <c r="S9" s="204"/>
      <c r="T9" s="204"/>
      <c r="U9" s="204"/>
      <c r="V9" s="204"/>
      <c r="W9" s="204"/>
      <c r="X9" s="204"/>
      <c r="Y9" s="204"/>
      <c r="Z9" s="204"/>
      <c r="AA9" s="204"/>
      <c r="AB9" s="204"/>
      <c r="AC9" s="204"/>
      <c r="AD9" s="204"/>
      <c r="AE9" s="204"/>
      <c r="AF9" s="204"/>
      <c r="AG9" s="204"/>
      <c r="AH9" s="204"/>
      <c r="AI9" s="204"/>
      <c r="AJ9" s="204"/>
      <c r="AK9" s="204"/>
      <c r="AL9" s="204"/>
    </row>
    <row r="10" spans="1:38" x14ac:dyDescent="0.2">
      <c r="A10" s="204"/>
      <c r="B10" s="209"/>
      <c r="C10" s="204"/>
      <c r="D10" s="204"/>
      <c r="E10" s="204"/>
      <c r="I10" s="204"/>
      <c r="J10" s="204"/>
      <c r="K10" s="204"/>
      <c r="L10" s="204"/>
      <c r="M10" s="204"/>
      <c r="N10" s="204"/>
      <c r="O10" s="204"/>
      <c r="P10" s="204"/>
      <c r="Q10" s="204"/>
      <c r="R10" s="204"/>
      <c r="S10" s="204"/>
      <c r="T10" s="204"/>
      <c r="U10" s="204"/>
      <c r="V10" s="204"/>
      <c r="W10" s="204"/>
      <c r="X10" s="204"/>
      <c r="Y10" s="204"/>
      <c r="Z10" s="204"/>
      <c r="AA10" s="204"/>
      <c r="AB10" s="204"/>
      <c r="AC10" s="204"/>
      <c r="AD10" s="204"/>
      <c r="AE10" s="204"/>
      <c r="AF10" s="204"/>
      <c r="AG10" s="204"/>
      <c r="AH10" s="204"/>
      <c r="AI10" s="204"/>
      <c r="AJ10" s="204"/>
      <c r="AK10" s="204"/>
      <c r="AL10" s="204"/>
    </row>
    <row r="11" spans="1:38" x14ac:dyDescent="0.2">
      <c r="A11" s="204"/>
      <c r="B11" s="210"/>
      <c r="I11" s="204"/>
      <c r="J11" s="204"/>
      <c r="K11" s="204"/>
      <c r="L11" s="204"/>
      <c r="M11" s="204"/>
      <c r="N11" s="204"/>
      <c r="O11" s="204"/>
      <c r="P11" s="204"/>
      <c r="Q11" s="204"/>
      <c r="R11" s="204"/>
      <c r="S11" s="204"/>
      <c r="T11" s="204"/>
      <c r="U11" s="204"/>
      <c r="V11" s="204"/>
      <c r="W11" s="204"/>
      <c r="X11" s="204"/>
      <c r="Y11" s="204"/>
      <c r="Z11" s="204"/>
      <c r="AA11" s="204"/>
      <c r="AB11" s="204"/>
      <c r="AC11" s="204"/>
      <c r="AD11" s="204"/>
      <c r="AE11" s="204"/>
      <c r="AF11" s="204"/>
      <c r="AG11" s="204"/>
      <c r="AH11" s="204"/>
      <c r="AI11" s="204"/>
      <c r="AJ11" s="204"/>
      <c r="AK11" s="204"/>
      <c r="AL11" s="204"/>
    </row>
    <row r="12" spans="1:38" x14ac:dyDescent="0.2">
      <c r="A12" s="204"/>
      <c r="B12" s="211"/>
      <c r="I12" s="204"/>
      <c r="J12" s="204"/>
      <c r="K12" s="204"/>
      <c r="L12" s="204"/>
      <c r="M12" s="204"/>
      <c r="N12" s="204"/>
      <c r="O12" s="204"/>
      <c r="P12" s="204"/>
      <c r="Q12" s="204"/>
      <c r="R12" s="204"/>
      <c r="S12" s="204"/>
      <c r="T12" s="204"/>
      <c r="U12" s="204"/>
      <c r="V12" s="204"/>
      <c r="W12" s="204"/>
      <c r="X12" s="204"/>
      <c r="Y12" s="204"/>
      <c r="Z12" s="204"/>
      <c r="AA12" s="204"/>
      <c r="AB12" s="204"/>
      <c r="AC12" s="204"/>
      <c r="AD12" s="204"/>
      <c r="AE12" s="204"/>
      <c r="AF12" s="204"/>
      <c r="AG12" s="204"/>
      <c r="AH12" s="204"/>
      <c r="AI12" s="204"/>
      <c r="AJ12" s="204"/>
      <c r="AK12" s="204"/>
      <c r="AL12" s="204"/>
    </row>
    <row r="13" spans="1:38" x14ac:dyDescent="0.2">
      <c r="A13" s="204"/>
      <c r="I13" s="204"/>
      <c r="J13" s="204"/>
      <c r="K13" s="204"/>
      <c r="L13" s="204"/>
      <c r="M13" s="204"/>
      <c r="N13" s="204"/>
      <c r="O13" s="204"/>
      <c r="P13" s="204"/>
      <c r="Q13" s="204"/>
      <c r="R13" s="204"/>
      <c r="S13" s="204"/>
      <c r="T13" s="204"/>
      <c r="U13" s="204"/>
      <c r="V13" s="204"/>
      <c r="W13" s="204"/>
      <c r="X13" s="204"/>
      <c r="Y13" s="204"/>
      <c r="Z13" s="204"/>
      <c r="AA13" s="204"/>
      <c r="AB13" s="204"/>
      <c r="AC13" s="204"/>
      <c r="AD13" s="204"/>
      <c r="AE13" s="204"/>
      <c r="AF13" s="204"/>
      <c r="AG13" s="204"/>
      <c r="AH13" s="204"/>
      <c r="AI13" s="204"/>
      <c r="AJ13" s="204"/>
      <c r="AK13" s="204"/>
      <c r="AL13" s="204"/>
    </row>
    <row r="14" spans="1:38" x14ac:dyDescent="0.2">
      <c r="A14" s="204"/>
      <c r="I14" s="204"/>
      <c r="J14" s="204"/>
      <c r="K14" s="204"/>
      <c r="L14" s="204"/>
      <c r="M14" s="204"/>
      <c r="N14" s="204"/>
      <c r="O14" s="204"/>
      <c r="P14" s="204"/>
      <c r="Q14" s="204"/>
      <c r="R14" s="204"/>
      <c r="S14" s="204"/>
      <c r="T14" s="204"/>
      <c r="U14" s="204"/>
      <c r="V14" s="204"/>
      <c r="W14" s="204"/>
      <c r="X14" s="204"/>
      <c r="Y14" s="204"/>
      <c r="Z14" s="204"/>
      <c r="AA14" s="204"/>
      <c r="AB14" s="204"/>
      <c r="AC14" s="204"/>
      <c r="AD14" s="204"/>
      <c r="AE14" s="204"/>
      <c r="AF14" s="204"/>
      <c r="AG14" s="204"/>
      <c r="AH14" s="204"/>
      <c r="AI14" s="204"/>
      <c r="AJ14" s="204"/>
      <c r="AK14" s="204"/>
      <c r="AL14" s="204"/>
    </row>
    <row r="15" spans="1:38" x14ac:dyDescent="0.2">
      <c r="A15" s="204"/>
      <c r="I15" s="204"/>
      <c r="J15" s="204"/>
      <c r="K15" s="204"/>
      <c r="L15" s="204"/>
      <c r="M15" s="204"/>
      <c r="N15" s="204"/>
      <c r="O15" s="204"/>
      <c r="P15" s="204"/>
      <c r="Q15" s="204"/>
      <c r="R15" s="204"/>
      <c r="S15" s="204"/>
      <c r="T15" s="204"/>
      <c r="U15" s="204"/>
      <c r="V15" s="204"/>
      <c r="W15" s="204"/>
      <c r="X15" s="204"/>
      <c r="Y15" s="204"/>
      <c r="Z15" s="204"/>
      <c r="AA15" s="204"/>
      <c r="AB15" s="204"/>
      <c r="AC15" s="204"/>
      <c r="AD15" s="204"/>
      <c r="AE15" s="204"/>
      <c r="AF15" s="204"/>
      <c r="AG15" s="204"/>
      <c r="AH15" s="204"/>
      <c r="AI15" s="204"/>
      <c r="AJ15" s="204"/>
      <c r="AK15" s="204"/>
      <c r="AL15" s="204"/>
    </row>
    <row r="16" spans="1:38" x14ac:dyDescent="0.2">
      <c r="A16" s="204"/>
      <c r="I16" s="204"/>
      <c r="J16" s="204"/>
      <c r="K16" s="204"/>
      <c r="L16" s="204"/>
      <c r="M16" s="204"/>
      <c r="N16" s="204"/>
      <c r="O16" s="204"/>
      <c r="P16" s="204"/>
      <c r="Q16" s="204"/>
      <c r="R16" s="204"/>
      <c r="S16" s="204"/>
      <c r="T16" s="204"/>
      <c r="U16" s="204"/>
      <c r="V16" s="204"/>
      <c r="W16" s="204"/>
      <c r="X16" s="204"/>
      <c r="Y16" s="204"/>
      <c r="Z16" s="204"/>
      <c r="AA16" s="204"/>
      <c r="AB16" s="204"/>
      <c r="AC16" s="204"/>
      <c r="AD16" s="204"/>
      <c r="AE16" s="204"/>
      <c r="AF16" s="204"/>
      <c r="AG16" s="204"/>
      <c r="AH16" s="204"/>
      <c r="AI16" s="204"/>
      <c r="AJ16" s="204"/>
      <c r="AK16" s="204"/>
      <c r="AL16" s="204"/>
    </row>
    <row r="17" spans="1:38" x14ac:dyDescent="0.2">
      <c r="A17" s="204"/>
      <c r="I17" s="204"/>
      <c r="J17" s="204"/>
      <c r="K17" s="204"/>
      <c r="L17" s="204"/>
      <c r="M17" s="204"/>
      <c r="N17" s="204"/>
      <c r="O17" s="204"/>
      <c r="P17" s="204"/>
      <c r="Q17" s="204"/>
      <c r="R17" s="204"/>
      <c r="S17" s="204"/>
      <c r="T17" s="204"/>
      <c r="U17" s="204"/>
      <c r="V17" s="204"/>
      <c r="W17" s="204"/>
      <c r="X17" s="204"/>
      <c r="Y17" s="204"/>
      <c r="Z17" s="204"/>
      <c r="AA17" s="204"/>
      <c r="AB17" s="204"/>
      <c r="AC17" s="204"/>
      <c r="AD17" s="204"/>
      <c r="AE17" s="204"/>
      <c r="AF17" s="204"/>
      <c r="AG17" s="204"/>
      <c r="AH17" s="204"/>
      <c r="AI17" s="204"/>
      <c r="AJ17" s="204"/>
      <c r="AK17" s="204"/>
      <c r="AL17" s="204"/>
    </row>
    <row r="18" spans="1:38" x14ac:dyDescent="0.2">
      <c r="A18" s="204"/>
      <c r="I18" s="204"/>
      <c r="J18" s="204"/>
      <c r="K18" s="204"/>
      <c r="L18" s="204"/>
      <c r="M18" s="204"/>
      <c r="N18" s="204"/>
      <c r="O18" s="204"/>
      <c r="P18" s="204"/>
      <c r="Q18" s="204"/>
      <c r="R18" s="204"/>
      <c r="S18" s="204"/>
      <c r="T18" s="204"/>
      <c r="U18" s="204"/>
      <c r="V18" s="204"/>
      <c r="W18" s="204"/>
      <c r="X18" s="204"/>
      <c r="Y18" s="204"/>
      <c r="Z18" s="204"/>
      <c r="AA18" s="204"/>
      <c r="AB18" s="204"/>
      <c r="AC18" s="204"/>
      <c r="AD18" s="204"/>
      <c r="AE18" s="204"/>
      <c r="AF18" s="204"/>
      <c r="AG18" s="204"/>
      <c r="AH18" s="204"/>
      <c r="AI18" s="204"/>
      <c r="AJ18" s="204"/>
      <c r="AK18" s="204"/>
      <c r="AL18" s="204"/>
    </row>
    <row r="19" spans="1:38" x14ac:dyDescent="0.2">
      <c r="A19" s="204"/>
      <c r="I19" s="204"/>
      <c r="J19" s="204"/>
      <c r="K19" s="204"/>
      <c r="L19" s="204"/>
      <c r="M19" s="204"/>
      <c r="N19" s="204"/>
      <c r="O19" s="204"/>
      <c r="P19" s="204"/>
      <c r="Q19" s="204"/>
      <c r="R19" s="204"/>
      <c r="S19" s="204"/>
      <c r="T19" s="204"/>
      <c r="U19" s="204"/>
      <c r="V19" s="204"/>
      <c r="W19" s="204"/>
      <c r="X19" s="204"/>
      <c r="Y19" s="204"/>
      <c r="Z19" s="204"/>
      <c r="AA19" s="204"/>
      <c r="AB19" s="204"/>
      <c r="AC19" s="204"/>
      <c r="AD19" s="204"/>
      <c r="AE19" s="204"/>
      <c r="AF19" s="204"/>
      <c r="AG19" s="204"/>
      <c r="AH19" s="204"/>
      <c r="AI19" s="204"/>
      <c r="AJ19" s="204"/>
      <c r="AK19" s="204"/>
      <c r="AL19" s="204"/>
    </row>
    <row r="20" spans="1:38" x14ac:dyDescent="0.2">
      <c r="A20" s="204"/>
      <c r="I20" s="204"/>
      <c r="J20" s="204"/>
      <c r="K20" s="204"/>
      <c r="L20" s="204"/>
      <c r="M20" s="204"/>
      <c r="N20" s="204"/>
      <c r="O20" s="204"/>
      <c r="P20" s="204"/>
      <c r="Q20" s="204"/>
      <c r="R20" s="204"/>
      <c r="S20" s="204"/>
      <c r="T20" s="204"/>
      <c r="U20" s="204"/>
      <c r="V20" s="204"/>
      <c r="W20" s="204"/>
      <c r="X20" s="204"/>
      <c r="Y20" s="204"/>
      <c r="Z20" s="204"/>
      <c r="AA20" s="204"/>
      <c r="AB20" s="204"/>
      <c r="AC20" s="204"/>
      <c r="AD20" s="204"/>
      <c r="AE20" s="204"/>
      <c r="AF20" s="204"/>
      <c r="AG20" s="204"/>
      <c r="AH20" s="204"/>
      <c r="AI20" s="204"/>
      <c r="AJ20" s="204"/>
      <c r="AK20" s="204"/>
      <c r="AL20" s="204"/>
    </row>
    <row r="21" spans="1:38" x14ac:dyDescent="0.2">
      <c r="A21" s="204"/>
      <c r="I21" s="204"/>
      <c r="J21" s="204"/>
      <c r="K21" s="204"/>
      <c r="L21" s="204"/>
      <c r="M21" s="204"/>
      <c r="N21" s="204"/>
      <c r="O21" s="204"/>
      <c r="P21" s="204"/>
      <c r="Q21" s="204"/>
      <c r="R21" s="204"/>
      <c r="S21" s="204"/>
      <c r="T21" s="204"/>
      <c r="U21" s="204"/>
      <c r="V21" s="204"/>
      <c r="W21" s="204"/>
      <c r="X21" s="204"/>
      <c r="Y21" s="204"/>
      <c r="Z21" s="204"/>
      <c r="AA21" s="204"/>
      <c r="AB21" s="204"/>
      <c r="AC21" s="204"/>
      <c r="AD21" s="204"/>
      <c r="AE21" s="204"/>
      <c r="AF21" s="204"/>
      <c r="AG21" s="204"/>
      <c r="AH21" s="204"/>
      <c r="AI21" s="204"/>
      <c r="AJ21" s="204"/>
      <c r="AK21" s="204"/>
      <c r="AL21" s="204"/>
    </row>
    <row r="22" spans="1:38" x14ac:dyDescent="0.2">
      <c r="A22" s="204"/>
      <c r="I22" s="204"/>
      <c r="J22" s="204"/>
      <c r="K22" s="204"/>
      <c r="L22" s="204"/>
      <c r="M22" s="204"/>
      <c r="N22" s="204"/>
      <c r="O22" s="204"/>
      <c r="P22" s="204"/>
      <c r="Q22" s="204"/>
      <c r="R22" s="204"/>
      <c r="S22" s="204"/>
      <c r="T22" s="204"/>
      <c r="U22" s="204"/>
      <c r="V22" s="204"/>
      <c r="W22" s="204"/>
      <c r="X22" s="204"/>
      <c r="Y22" s="204"/>
      <c r="Z22" s="204"/>
      <c r="AA22" s="204"/>
      <c r="AB22" s="204"/>
      <c r="AC22" s="204"/>
      <c r="AD22" s="204"/>
      <c r="AE22" s="204"/>
      <c r="AF22" s="204"/>
      <c r="AG22" s="204"/>
      <c r="AH22" s="204"/>
      <c r="AI22" s="204"/>
      <c r="AJ22" s="204"/>
      <c r="AK22" s="204"/>
      <c r="AL22" s="204"/>
    </row>
    <row r="23" spans="1:38" x14ac:dyDescent="0.2">
      <c r="A23" s="204"/>
      <c r="B23" s="204"/>
      <c r="C23" s="204"/>
      <c r="D23" s="204"/>
      <c r="E23" s="204"/>
      <c r="F23" s="204"/>
      <c r="I23" s="204"/>
      <c r="J23" s="204"/>
      <c r="K23" s="204"/>
      <c r="L23" s="204"/>
      <c r="M23" s="204"/>
      <c r="N23" s="204"/>
      <c r="O23" s="204"/>
      <c r="P23" s="204"/>
      <c r="Q23" s="204"/>
      <c r="R23" s="204"/>
      <c r="S23" s="204"/>
      <c r="T23" s="204"/>
      <c r="U23" s="204"/>
      <c r="V23" s="204"/>
      <c r="W23" s="204"/>
      <c r="X23" s="204"/>
      <c r="Y23" s="204"/>
      <c r="Z23" s="204"/>
      <c r="AA23" s="204"/>
      <c r="AB23" s="204"/>
      <c r="AC23" s="204"/>
      <c r="AD23" s="204"/>
      <c r="AE23" s="204"/>
      <c r="AF23" s="204"/>
      <c r="AG23" s="204"/>
      <c r="AH23" s="204"/>
      <c r="AI23" s="204"/>
      <c r="AJ23" s="204"/>
      <c r="AK23" s="204"/>
      <c r="AL23" s="204"/>
    </row>
    <row r="24" spans="1:38" x14ac:dyDescent="0.2">
      <c r="A24" s="204"/>
      <c r="B24" s="204"/>
      <c r="C24" s="204"/>
      <c r="D24" s="204"/>
      <c r="E24" s="204"/>
      <c r="F24" s="204"/>
      <c r="I24" s="204"/>
      <c r="J24" s="204"/>
      <c r="K24" s="204"/>
      <c r="L24" s="204"/>
      <c r="M24" s="204"/>
      <c r="N24" s="204"/>
      <c r="O24" s="204"/>
      <c r="P24" s="204"/>
      <c r="Q24" s="204"/>
      <c r="R24" s="204"/>
      <c r="S24" s="204"/>
      <c r="T24" s="204"/>
      <c r="U24" s="204"/>
      <c r="V24" s="204"/>
      <c r="W24" s="204"/>
      <c r="X24" s="204"/>
      <c r="Y24" s="204"/>
      <c r="Z24" s="204"/>
      <c r="AA24" s="204"/>
      <c r="AB24" s="204"/>
      <c r="AC24" s="204"/>
      <c r="AD24" s="204"/>
      <c r="AE24" s="204"/>
      <c r="AF24" s="204"/>
      <c r="AG24" s="204"/>
      <c r="AH24" s="204"/>
      <c r="AI24" s="204"/>
      <c r="AJ24" s="204"/>
      <c r="AK24" s="204"/>
      <c r="AL24" s="204"/>
    </row>
    <row r="25" spans="1:38" x14ac:dyDescent="0.2">
      <c r="A25" s="204"/>
      <c r="B25" s="165"/>
      <c r="C25" s="212"/>
      <c r="D25" s="165"/>
      <c r="E25" s="165"/>
      <c r="F25" s="204"/>
      <c r="I25" s="204"/>
      <c r="J25" s="204"/>
      <c r="K25" s="204"/>
      <c r="L25" s="204"/>
      <c r="M25" s="204"/>
      <c r="N25" s="204"/>
      <c r="O25" s="204"/>
      <c r="P25" s="204"/>
      <c r="Q25" s="204"/>
      <c r="R25" s="204"/>
      <c r="S25" s="204"/>
      <c r="T25" s="204"/>
      <c r="U25" s="204"/>
      <c r="V25" s="204"/>
      <c r="W25" s="204"/>
      <c r="X25" s="204"/>
      <c r="Y25" s="204"/>
      <c r="Z25" s="204"/>
      <c r="AA25" s="204"/>
      <c r="AB25" s="204"/>
      <c r="AC25" s="204"/>
      <c r="AD25" s="204"/>
      <c r="AE25" s="204"/>
      <c r="AF25" s="204"/>
      <c r="AG25" s="204"/>
      <c r="AH25" s="204"/>
      <c r="AI25" s="204"/>
      <c r="AJ25" s="204"/>
      <c r="AK25" s="204"/>
      <c r="AL25" s="204"/>
    </row>
    <row r="26" spans="1:38" x14ac:dyDescent="0.2">
      <c r="A26" s="204"/>
      <c r="B26" s="213"/>
      <c r="C26" s="214"/>
      <c r="D26" s="165"/>
      <c r="E26" s="165"/>
      <c r="I26" s="204"/>
      <c r="J26" s="204"/>
      <c r="K26" s="204"/>
      <c r="L26" s="204"/>
      <c r="M26" s="204"/>
      <c r="N26" s="204"/>
      <c r="O26" s="204"/>
      <c r="P26" s="204"/>
      <c r="Q26" s="204"/>
      <c r="R26" s="204"/>
      <c r="S26" s="204"/>
      <c r="T26" s="204"/>
      <c r="U26" s="204"/>
      <c r="V26" s="204"/>
      <c r="W26" s="204"/>
      <c r="X26" s="204"/>
      <c r="Y26" s="204"/>
      <c r="Z26" s="204"/>
      <c r="AA26" s="204"/>
      <c r="AB26" s="204"/>
      <c r="AC26" s="204"/>
      <c r="AD26" s="204"/>
      <c r="AE26" s="204"/>
      <c r="AF26" s="204"/>
      <c r="AG26" s="204"/>
      <c r="AH26" s="204"/>
      <c r="AI26" s="204"/>
      <c r="AJ26" s="204"/>
      <c r="AK26" s="204"/>
      <c r="AL26" s="204"/>
    </row>
    <row r="27" spans="1:38" x14ac:dyDescent="0.2">
      <c r="A27" s="204"/>
      <c r="B27" s="213"/>
      <c r="C27" s="214"/>
      <c r="D27" s="165"/>
      <c r="E27" s="165"/>
      <c r="I27" s="204"/>
      <c r="J27" s="204"/>
      <c r="K27" s="204"/>
      <c r="L27" s="204"/>
      <c r="M27" s="204"/>
      <c r="N27" s="204"/>
      <c r="O27" s="204"/>
      <c r="P27" s="204"/>
      <c r="Q27" s="204"/>
      <c r="R27" s="204"/>
      <c r="S27" s="204"/>
      <c r="T27" s="204"/>
      <c r="U27" s="204"/>
      <c r="V27" s="204"/>
      <c r="W27" s="204"/>
      <c r="X27" s="204"/>
      <c r="Y27" s="204"/>
      <c r="Z27" s="204"/>
      <c r="AA27" s="204"/>
      <c r="AB27" s="204"/>
      <c r="AC27" s="204"/>
      <c r="AD27" s="204"/>
      <c r="AE27" s="204"/>
      <c r="AF27" s="204"/>
      <c r="AG27" s="204"/>
      <c r="AH27" s="204"/>
      <c r="AI27" s="204"/>
      <c r="AJ27" s="204"/>
      <c r="AK27" s="204"/>
      <c r="AL27" s="204"/>
    </row>
    <row r="28" spans="1:38" x14ac:dyDescent="0.2">
      <c r="A28" s="204"/>
      <c r="B28" s="213"/>
      <c r="C28" s="214"/>
      <c r="D28" s="165"/>
      <c r="E28" s="165"/>
      <c r="I28" s="204"/>
      <c r="J28" s="204"/>
      <c r="K28" s="204"/>
      <c r="L28" s="204"/>
      <c r="M28" s="204"/>
      <c r="N28" s="204"/>
      <c r="O28" s="204"/>
      <c r="P28" s="204"/>
      <c r="Q28" s="204"/>
      <c r="R28" s="204"/>
      <c r="S28" s="204"/>
      <c r="T28" s="204"/>
      <c r="U28" s="204"/>
      <c r="V28" s="204"/>
      <c r="W28" s="204"/>
      <c r="X28" s="204"/>
      <c r="Y28" s="204"/>
      <c r="Z28" s="204"/>
      <c r="AA28" s="204"/>
      <c r="AB28" s="204"/>
      <c r="AC28" s="204"/>
      <c r="AD28" s="204"/>
      <c r="AE28" s="204"/>
      <c r="AF28" s="204"/>
      <c r="AG28" s="204"/>
      <c r="AH28" s="204"/>
      <c r="AI28" s="204"/>
      <c r="AJ28" s="204"/>
      <c r="AK28" s="204"/>
      <c r="AL28" s="204"/>
    </row>
    <row r="29" spans="1:38" x14ac:dyDescent="0.2">
      <c r="B29" s="213"/>
      <c r="C29" s="204"/>
      <c r="D29" s="204"/>
      <c r="E29" s="204"/>
    </row>
    <row r="30" spans="1:38" x14ac:dyDescent="0.2">
      <c r="B30" s="213"/>
      <c r="C30" s="204"/>
      <c r="D30" s="204"/>
      <c r="E30" s="204"/>
    </row>
    <row r="31" spans="1:38" x14ac:dyDescent="0.2">
      <c r="B31" s="210"/>
      <c r="C31" s="204"/>
      <c r="D31" s="204"/>
      <c r="E31" s="204"/>
    </row>
    <row r="37" spans="10:10" x14ac:dyDescent="0.2">
      <c r="J37" s="215"/>
    </row>
  </sheetData>
  <mergeCells count="2">
    <mergeCell ref="B2:E2"/>
    <mergeCell ref="B3:E3"/>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EAB547-B632-4089-ADF6-0EA69A464DAF}">
  <sheetPr codeName="Sheet10"/>
  <dimension ref="A1:AL13"/>
  <sheetViews>
    <sheetView zoomScaleNormal="100" workbookViewId="0">
      <selection activeCell="J32" sqref="J31:J32"/>
    </sheetView>
  </sheetViews>
  <sheetFormatPr defaultColWidth="9.140625" defaultRowHeight="12.75" x14ac:dyDescent="0.2"/>
  <cols>
    <col min="1" max="2" width="9.140625" style="3"/>
    <col min="3" max="3" width="13.140625" style="3" bestFit="1" customWidth="1"/>
    <col min="4" max="258" width="9.140625" style="3"/>
    <col min="259" max="259" width="13.140625" style="3" bestFit="1" customWidth="1"/>
    <col min="260" max="514" width="9.140625" style="3"/>
    <col min="515" max="515" width="13.140625" style="3" bestFit="1" customWidth="1"/>
    <col min="516" max="770" width="9.140625" style="3"/>
    <col min="771" max="771" width="13.140625" style="3" bestFit="1" customWidth="1"/>
    <col min="772" max="1026" width="9.140625" style="3"/>
    <col min="1027" max="1027" width="13.140625" style="3" bestFit="1" customWidth="1"/>
    <col min="1028" max="1282" width="9.140625" style="3"/>
    <col min="1283" max="1283" width="13.140625" style="3" bestFit="1" customWidth="1"/>
    <col min="1284" max="1538" width="9.140625" style="3"/>
    <col min="1539" max="1539" width="13.140625" style="3" bestFit="1" customWidth="1"/>
    <col min="1540" max="1794" width="9.140625" style="3"/>
    <col min="1795" max="1795" width="13.140625" style="3" bestFit="1" customWidth="1"/>
    <col min="1796" max="2050" width="9.140625" style="3"/>
    <col min="2051" max="2051" width="13.140625" style="3" bestFit="1" customWidth="1"/>
    <col min="2052" max="2306" width="9.140625" style="3"/>
    <col min="2307" max="2307" width="13.140625" style="3" bestFit="1" customWidth="1"/>
    <col min="2308" max="2562" width="9.140625" style="3"/>
    <col min="2563" max="2563" width="13.140625" style="3" bestFit="1" customWidth="1"/>
    <col min="2564" max="2818" width="9.140625" style="3"/>
    <col min="2819" max="2819" width="13.140625" style="3" bestFit="1" customWidth="1"/>
    <col min="2820" max="3074" width="9.140625" style="3"/>
    <col min="3075" max="3075" width="13.140625" style="3" bestFit="1" customWidth="1"/>
    <col min="3076" max="3330" width="9.140625" style="3"/>
    <col min="3331" max="3331" width="13.140625" style="3" bestFit="1" customWidth="1"/>
    <col min="3332" max="3586" width="9.140625" style="3"/>
    <col min="3587" max="3587" width="13.140625" style="3" bestFit="1" customWidth="1"/>
    <col min="3588" max="3842" width="9.140625" style="3"/>
    <col min="3843" max="3843" width="13.140625" style="3" bestFit="1" customWidth="1"/>
    <col min="3844" max="4098" width="9.140625" style="3"/>
    <col min="4099" max="4099" width="13.140625" style="3" bestFit="1" customWidth="1"/>
    <col min="4100" max="4354" width="9.140625" style="3"/>
    <col min="4355" max="4355" width="13.140625" style="3" bestFit="1" customWidth="1"/>
    <col min="4356" max="4610" width="9.140625" style="3"/>
    <col min="4611" max="4611" width="13.140625" style="3" bestFit="1" customWidth="1"/>
    <col min="4612" max="4866" width="9.140625" style="3"/>
    <col min="4867" max="4867" width="13.140625" style="3" bestFit="1" customWidth="1"/>
    <col min="4868" max="5122" width="9.140625" style="3"/>
    <col min="5123" max="5123" width="13.140625" style="3" bestFit="1" customWidth="1"/>
    <col min="5124" max="5378" width="9.140625" style="3"/>
    <col min="5379" max="5379" width="13.140625" style="3" bestFit="1" customWidth="1"/>
    <col min="5380" max="5634" width="9.140625" style="3"/>
    <col min="5635" max="5635" width="13.140625" style="3" bestFit="1" customWidth="1"/>
    <col min="5636" max="5890" width="9.140625" style="3"/>
    <col min="5891" max="5891" width="13.140625" style="3" bestFit="1" customWidth="1"/>
    <col min="5892" max="6146" width="9.140625" style="3"/>
    <col min="6147" max="6147" width="13.140625" style="3" bestFit="1" customWidth="1"/>
    <col min="6148" max="6402" width="9.140625" style="3"/>
    <col min="6403" max="6403" width="13.140625" style="3" bestFit="1" customWidth="1"/>
    <col min="6404" max="6658" width="9.140625" style="3"/>
    <col min="6659" max="6659" width="13.140625" style="3" bestFit="1" customWidth="1"/>
    <col min="6660" max="6914" width="9.140625" style="3"/>
    <col min="6915" max="6915" width="13.140625" style="3" bestFit="1" customWidth="1"/>
    <col min="6916" max="7170" width="9.140625" style="3"/>
    <col min="7171" max="7171" width="13.140625" style="3" bestFit="1" customWidth="1"/>
    <col min="7172" max="7426" width="9.140625" style="3"/>
    <col min="7427" max="7427" width="13.140625" style="3" bestFit="1" customWidth="1"/>
    <col min="7428" max="7682" width="9.140625" style="3"/>
    <col min="7683" max="7683" width="13.140625" style="3" bestFit="1" customWidth="1"/>
    <col min="7684" max="7938" width="9.140625" style="3"/>
    <col min="7939" max="7939" width="13.140625" style="3" bestFit="1" customWidth="1"/>
    <col min="7940" max="8194" width="9.140625" style="3"/>
    <col min="8195" max="8195" width="13.140625" style="3" bestFit="1" customWidth="1"/>
    <col min="8196" max="8450" width="9.140625" style="3"/>
    <col min="8451" max="8451" width="13.140625" style="3" bestFit="1" customWidth="1"/>
    <col min="8452" max="8706" width="9.140625" style="3"/>
    <col min="8707" max="8707" width="13.140625" style="3" bestFit="1" customWidth="1"/>
    <col min="8708" max="8962" width="9.140625" style="3"/>
    <col min="8963" max="8963" width="13.140625" style="3" bestFit="1" customWidth="1"/>
    <col min="8964" max="9218" width="9.140625" style="3"/>
    <col min="9219" max="9219" width="13.140625" style="3" bestFit="1" customWidth="1"/>
    <col min="9220" max="9474" width="9.140625" style="3"/>
    <col min="9475" max="9475" width="13.140625" style="3" bestFit="1" customWidth="1"/>
    <col min="9476" max="9730" width="9.140625" style="3"/>
    <col min="9731" max="9731" width="13.140625" style="3" bestFit="1" customWidth="1"/>
    <col min="9732" max="9986" width="9.140625" style="3"/>
    <col min="9987" max="9987" width="13.140625" style="3" bestFit="1" customWidth="1"/>
    <col min="9988" max="10242" width="9.140625" style="3"/>
    <col min="10243" max="10243" width="13.140625" style="3" bestFit="1" customWidth="1"/>
    <col min="10244" max="10498" width="9.140625" style="3"/>
    <col min="10499" max="10499" width="13.140625" style="3" bestFit="1" customWidth="1"/>
    <col min="10500" max="10754" width="9.140625" style="3"/>
    <col min="10755" max="10755" width="13.140625" style="3" bestFit="1" customWidth="1"/>
    <col min="10756" max="11010" width="9.140625" style="3"/>
    <col min="11011" max="11011" width="13.140625" style="3" bestFit="1" customWidth="1"/>
    <col min="11012" max="11266" width="9.140625" style="3"/>
    <col min="11267" max="11267" width="13.140625" style="3" bestFit="1" customWidth="1"/>
    <col min="11268" max="11522" width="9.140625" style="3"/>
    <col min="11523" max="11523" width="13.140625" style="3" bestFit="1" customWidth="1"/>
    <col min="11524" max="11778" width="9.140625" style="3"/>
    <col min="11779" max="11779" width="13.140625" style="3" bestFit="1" customWidth="1"/>
    <col min="11780" max="12034" width="9.140625" style="3"/>
    <col min="12035" max="12035" width="13.140625" style="3" bestFit="1" customWidth="1"/>
    <col min="12036" max="12290" width="9.140625" style="3"/>
    <col min="12291" max="12291" width="13.140625" style="3" bestFit="1" customWidth="1"/>
    <col min="12292" max="12546" width="9.140625" style="3"/>
    <col min="12547" max="12547" width="13.140625" style="3" bestFit="1" customWidth="1"/>
    <col min="12548" max="12802" width="9.140625" style="3"/>
    <col min="12803" max="12803" width="13.140625" style="3" bestFit="1" customWidth="1"/>
    <col min="12804" max="13058" width="9.140625" style="3"/>
    <col min="13059" max="13059" width="13.140625" style="3" bestFit="1" customWidth="1"/>
    <col min="13060" max="13314" width="9.140625" style="3"/>
    <col min="13315" max="13315" width="13.140625" style="3" bestFit="1" customWidth="1"/>
    <col min="13316" max="13570" width="9.140625" style="3"/>
    <col min="13571" max="13571" width="13.140625" style="3" bestFit="1" customWidth="1"/>
    <col min="13572" max="13826" width="9.140625" style="3"/>
    <col min="13827" max="13827" width="13.140625" style="3" bestFit="1" customWidth="1"/>
    <col min="13828" max="14082" width="9.140625" style="3"/>
    <col min="14083" max="14083" width="13.140625" style="3" bestFit="1" customWidth="1"/>
    <col min="14084" max="14338" width="9.140625" style="3"/>
    <col min="14339" max="14339" width="13.140625" style="3" bestFit="1" customWidth="1"/>
    <col min="14340" max="14594" width="9.140625" style="3"/>
    <col min="14595" max="14595" width="13.140625" style="3" bestFit="1" customWidth="1"/>
    <col min="14596" max="14850" width="9.140625" style="3"/>
    <col min="14851" max="14851" width="13.140625" style="3" bestFit="1" customWidth="1"/>
    <col min="14852" max="15106" width="9.140625" style="3"/>
    <col min="15107" max="15107" width="13.140625" style="3" bestFit="1" customWidth="1"/>
    <col min="15108" max="15362" width="9.140625" style="3"/>
    <col min="15363" max="15363" width="13.140625" style="3" bestFit="1" customWidth="1"/>
    <col min="15364" max="15618" width="9.140625" style="3"/>
    <col min="15619" max="15619" width="13.140625" style="3" bestFit="1" customWidth="1"/>
    <col min="15620" max="15874" width="9.140625" style="3"/>
    <col min="15875" max="15875" width="13.140625" style="3" bestFit="1" customWidth="1"/>
    <col min="15876" max="16130" width="9.140625" style="3"/>
    <col min="16131" max="16131" width="13.140625" style="3" bestFit="1" customWidth="1"/>
    <col min="16132" max="16384" width="9.140625" style="3"/>
  </cols>
  <sheetData>
    <row r="1" spans="1:38" ht="20.25" x14ac:dyDescent="0.3">
      <c r="A1" s="8"/>
      <c r="B1" s="8"/>
      <c r="C1" s="8"/>
      <c r="D1" s="8"/>
      <c r="E1" s="8"/>
      <c r="F1" s="8"/>
      <c r="G1" s="8"/>
      <c r="H1" s="70" t="s">
        <v>22</v>
      </c>
      <c r="N1" s="8"/>
      <c r="O1" s="8"/>
      <c r="P1" s="8"/>
      <c r="Q1" s="8"/>
      <c r="R1" s="8"/>
      <c r="S1" s="8"/>
      <c r="T1" s="8"/>
      <c r="U1" s="8"/>
      <c r="V1" s="8"/>
      <c r="W1" s="8"/>
      <c r="X1" s="8"/>
      <c r="Y1" s="8"/>
      <c r="Z1" s="8"/>
      <c r="AA1" s="8"/>
      <c r="AB1" s="8"/>
      <c r="AC1" s="8"/>
      <c r="AD1" s="8"/>
      <c r="AE1" s="8"/>
      <c r="AF1" s="8"/>
      <c r="AG1" s="8"/>
      <c r="AH1" s="8"/>
      <c r="AI1" s="8"/>
      <c r="AJ1" s="8"/>
      <c r="AK1" s="8"/>
      <c r="AL1" s="8"/>
    </row>
    <row r="3" spans="1:38" x14ac:dyDescent="0.2">
      <c r="C3" s="205" t="s">
        <v>227</v>
      </c>
      <c r="D3" s="205" t="s">
        <v>9</v>
      </c>
    </row>
    <row r="4" spans="1:38" ht="15" x14ac:dyDescent="0.2">
      <c r="C4" s="216"/>
      <c r="D4" s="369"/>
      <c r="E4" s="370"/>
      <c r="F4" s="370"/>
      <c r="G4" s="370"/>
      <c r="H4" s="370"/>
      <c r="I4" s="370"/>
      <c r="J4" s="370"/>
      <c r="K4" s="370"/>
      <c r="L4" s="370"/>
    </row>
    <row r="5" spans="1:38" ht="15" x14ac:dyDescent="0.2">
      <c r="C5" s="216"/>
      <c r="D5" s="369"/>
      <c r="E5" s="370"/>
      <c r="F5" s="370"/>
      <c r="G5" s="370"/>
      <c r="H5" s="370"/>
      <c r="I5" s="370"/>
      <c r="J5" s="370"/>
      <c r="K5" s="370"/>
      <c r="L5" s="370"/>
    </row>
    <row r="6" spans="1:38" ht="15" x14ac:dyDescent="0.2">
      <c r="C6" s="216"/>
      <c r="D6" s="369"/>
      <c r="E6" s="370"/>
      <c r="F6" s="370"/>
      <c r="G6" s="370"/>
      <c r="H6" s="370"/>
      <c r="I6" s="370"/>
      <c r="J6" s="370"/>
      <c r="K6" s="370"/>
      <c r="L6" s="370"/>
    </row>
    <row r="7" spans="1:38" ht="15" x14ac:dyDescent="0.2">
      <c r="C7" s="216"/>
      <c r="D7" s="369"/>
      <c r="E7" s="370"/>
      <c r="F7" s="370"/>
      <c r="G7" s="370"/>
      <c r="H7" s="370"/>
      <c r="I7" s="370"/>
      <c r="J7" s="370"/>
      <c r="K7" s="370"/>
      <c r="L7" s="370"/>
    </row>
    <row r="8" spans="1:38" ht="15" x14ac:dyDescent="0.2">
      <c r="C8" s="216"/>
      <c r="D8" s="369"/>
      <c r="E8" s="370"/>
      <c r="F8" s="370"/>
      <c r="G8" s="370"/>
      <c r="H8" s="370"/>
      <c r="I8" s="370"/>
      <c r="J8" s="370"/>
      <c r="K8" s="370"/>
      <c r="L8" s="370"/>
    </row>
    <row r="9" spans="1:38" ht="15" x14ac:dyDescent="0.2">
      <c r="C9" s="216"/>
      <c r="D9" s="369"/>
      <c r="E9" s="370"/>
      <c r="F9" s="370"/>
      <c r="G9" s="370"/>
      <c r="H9" s="370"/>
      <c r="I9" s="370"/>
      <c r="J9" s="370"/>
      <c r="K9" s="370"/>
      <c r="L9" s="370"/>
    </row>
    <row r="10" spans="1:38" ht="15" x14ac:dyDescent="0.2">
      <c r="C10" s="216"/>
      <c r="D10" s="369"/>
      <c r="E10" s="370"/>
      <c r="F10" s="370"/>
      <c r="G10" s="370"/>
      <c r="H10" s="370"/>
      <c r="I10" s="370"/>
      <c r="J10" s="370"/>
      <c r="K10" s="370"/>
      <c r="L10" s="370"/>
    </row>
    <row r="11" spans="1:38" ht="15" x14ac:dyDescent="0.2">
      <c r="C11" s="216"/>
      <c r="D11" s="369"/>
      <c r="E11" s="370"/>
      <c r="F11" s="370"/>
      <c r="G11" s="370"/>
      <c r="H11" s="370"/>
      <c r="I11" s="370"/>
      <c r="J11" s="370"/>
      <c r="K11" s="370"/>
      <c r="L11" s="370"/>
    </row>
    <row r="12" spans="1:38" ht="15" x14ac:dyDescent="0.2">
      <c r="C12" s="216"/>
      <c r="D12" s="369"/>
      <c r="E12" s="370"/>
      <c r="F12" s="370"/>
      <c r="G12" s="370"/>
      <c r="H12" s="370"/>
      <c r="I12" s="370"/>
      <c r="J12" s="370"/>
      <c r="K12" s="370"/>
      <c r="L12" s="370"/>
    </row>
    <row r="13" spans="1:38" ht="15" x14ac:dyDescent="0.2">
      <c r="C13" s="216"/>
      <c r="D13" s="369"/>
      <c r="E13" s="370"/>
      <c r="F13" s="370"/>
      <c r="G13" s="370"/>
      <c r="H13" s="370"/>
      <c r="I13" s="370"/>
      <c r="J13" s="370"/>
      <c r="K13" s="370"/>
      <c r="L13" s="370"/>
    </row>
  </sheetData>
  <mergeCells count="10">
    <mergeCell ref="D10:L10"/>
    <mergeCell ref="D11:L11"/>
    <mergeCell ref="D12:L12"/>
    <mergeCell ref="D13:L13"/>
    <mergeCell ref="D4:L4"/>
    <mergeCell ref="D5:L5"/>
    <mergeCell ref="D6:L6"/>
    <mergeCell ref="D7:L7"/>
    <mergeCell ref="D8:L8"/>
    <mergeCell ref="D9:L9"/>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4FDDF4-A004-4631-9534-7473F27D0340}">
  <dimension ref="A1"/>
  <sheetViews>
    <sheetView zoomScale="120" zoomScaleNormal="120" workbookViewId="0">
      <selection activeCell="Q14" sqref="Q14"/>
    </sheetView>
  </sheetViews>
  <sheetFormatPr defaultRowHeight="15" x14ac:dyDescent="0.25"/>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70AAE039293724F8AD42E6A8BC592EA" ma:contentTypeVersion="11" ma:contentTypeDescription="Create a new document." ma:contentTypeScope="" ma:versionID="9a814d43f9114537700e93344bae823e">
  <xsd:schema xmlns:xsd="http://www.w3.org/2001/XMLSchema" xmlns:xs="http://www.w3.org/2001/XMLSchema" xmlns:p="http://schemas.microsoft.com/office/2006/metadata/properties" xmlns:ns2="c75d1172-787a-498f-aaff-e17d79596d1f" targetNamespace="http://schemas.microsoft.com/office/2006/metadata/properties" ma:root="true" ma:fieldsID="a0e13895742242ab515d8ec80479b12d" ns2:_="">
    <xsd:import namespace="c75d1172-787a-498f-aaff-e17d79596d1f"/>
    <xsd:element name="properties">
      <xsd:complexType>
        <xsd:sequence>
          <xsd:element name="documentManagement">
            <xsd:complexType>
              <xsd:all>
                <xsd:element ref="ns2:AxSourceListID" minOccurs="0"/>
                <xsd:element ref="ns2:AxSourceItem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75d1172-787a-498f-aaff-e17d79596d1f" elementFormDefault="qualified">
    <xsd:import namespace="http://schemas.microsoft.com/office/2006/documentManagement/types"/>
    <xsd:import namespace="http://schemas.microsoft.com/office/infopath/2007/PartnerControls"/>
    <xsd:element name="AxSourceListID" ma:index="8" nillable="true" ma:displayName="AxSourceListID" ma:hidden="true" ma:internalName="AxSourceListID">
      <xsd:simpleType>
        <xsd:restriction base="dms:Unknown"/>
      </xsd:simpleType>
    </xsd:element>
    <xsd:element name="AxSourceItemID" ma:index="9" nillable="true" ma:displayName="AxSourceItemID" ma:hidden="true" ma:internalName="AxSourceItemID">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AxSourceItemID xmlns="c75d1172-787a-498f-aaff-e17d79596d1f" xsi:nil="true"/>
    <AxSourceListID xmlns="c75d1172-787a-498f-aaff-e17d79596d1f"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B246327-D39A-4CB6-BF0D-982C4E3497F3}"/>
</file>

<file path=customXml/itemProps2.xml><?xml version="1.0" encoding="utf-8"?>
<ds:datastoreItem xmlns:ds="http://schemas.openxmlformats.org/officeDocument/2006/customXml" ds:itemID="{70C879F1-C9D0-46A1-BA4D-A21840B81818}"/>
</file>

<file path=customXml/itemProps3.xml><?xml version="1.0" encoding="utf-8"?>
<ds:datastoreItem xmlns:ds="http://schemas.openxmlformats.org/officeDocument/2006/customXml" ds:itemID="{FFEAA337-BF12-4D4C-87E5-074530E95D9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Info</vt:lpstr>
      <vt:lpstr>Data Summary</vt:lpstr>
      <vt:lpstr>PS</vt:lpstr>
      <vt:lpstr>Reference Source Info</vt:lpstr>
      <vt:lpstr>DQI</vt:lpstr>
      <vt:lpstr>Example Calculations Sheet</vt:lpstr>
      <vt:lpstr>Conversions</vt:lpstr>
      <vt:lpstr>Assumptions</vt:lpstr>
      <vt:lpstr>Chart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Littlefield, James A. (CONTR)</dc:creator>
  <cp:lastModifiedBy>Roman-White, Selina (CONTR)</cp:lastModifiedBy>
  <dcterms:created xsi:type="dcterms:W3CDTF">2018-10-09T18:06:12Z</dcterms:created>
  <dcterms:modified xsi:type="dcterms:W3CDTF">2019-01-18T15:45:17Z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0x010100D70AAE039293724F8AD42E6A8BC592EA</vt:lpwstr>
  </property>
</Properties>
</file>