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A85C3FBB-AF46-4467-9581-BF759A0384DE}"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3"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 l="1"/>
  <c r="G27" i="2" l="1"/>
  <c r="D29" i="2"/>
  <c r="D3" i="1"/>
  <c r="D4" i="1"/>
  <c r="C7" i="5" l="1"/>
  <c r="C6" i="5"/>
  <c r="C5" i="5"/>
  <c r="C4" i="5"/>
  <c r="B7" i="5"/>
  <c r="B6" i="5"/>
  <c r="B5" i="5"/>
  <c r="B4" i="5"/>
  <c r="K6" i="5"/>
  <c r="J6" i="5"/>
  <c r="I6" i="5"/>
  <c r="CI10" i="3"/>
  <c r="CI9" i="3"/>
  <c r="CI8" i="3"/>
  <c r="CI7" i="3"/>
  <c r="B8" i="3"/>
  <c r="B9" i="3"/>
  <c r="B10" i="3"/>
  <c r="B7" i="3"/>
  <c r="D28" i="2"/>
  <c r="C44" i="2"/>
  <c r="I9" i="5" l="1"/>
  <c r="O44" i="2" l="1"/>
  <c r="B20" i="3" l="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K7" i="5"/>
  <c r="J7" i="5"/>
  <c r="I7" i="5"/>
  <c r="K5" i="5"/>
  <c r="J5" i="5"/>
  <c r="I5" i="5"/>
  <c r="K4" i="5"/>
  <c r="J4" i="5"/>
  <c r="I4" i="5"/>
  <c r="F44" i="2"/>
  <c r="F43" i="2"/>
  <c r="H44" i="2"/>
  <c r="C35" i="2"/>
  <c r="H35" i="2" s="1"/>
  <c r="B29" i="2"/>
  <c r="B28"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C5" i="3" s="1"/>
  <c r="D5" i="3" s="1"/>
  <c r="K15" i="3"/>
  <c r="K4" i="3" s="1"/>
  <c r="J15" i="3"/>
  <c r="J4" i="3" s="1"/>
  <c r="I15" i="3"/>
  <c r="I4" i="3" s="1"/>
  <c r="B24" i="2"/>
  <c r="B23" i="2"/>
  <c r="B26" i="2"/>
  <c r="B25" i="2"/>
  <c r="B27" i="2"/>
  <c r="N5" i="2"/>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AJ2" i="4"/>
  <c r="AI2" i="4"/>
  <c r="AH2" i="4"/>
  <c r="AG2" i="4"/>
  <c r="I45" i="2"/>
  <c r="H45" i="2"/>
  <c r="G45" i="2"/>
  <c r="H43" i="2"/>
  <c r="G43" i="2"/>
  <c r="I43" i="2" s="1"/>
  <c r="I37" i="2"/>
  <c r="H37" i="2"/>
  <c r="G37" i="2"/>
  <c r="G11" i="2"/>
  <c r="C24" i="1"/>
  <c r="M15" i="3" l="1"/>
  <c r="P15" i="3" s="1"/>
  <c r="P4" i="3" s="1"/>
  <c r="N15" i="3"/>
  <c r="N4" i="3" s="1"/>
  <c r="D8" i="3"/>
  <c r="E24" i="2" s="1"/>
  <c r="M4" i="3"/>
  <c r="S44" i="2"/>
  <c r="L15" i="3"/>
  <c r="O15" i="3" s="1"/>
  <c r="R15" i="3" s="1"/>
  <c r="S15" i="3"/>
  <c r="C8" i="3"/>
  <c r="F24" i="2" s="1"/>
  <c r="E9" i="3"/>
  <c r="G25" i="2" s="1"/>
  <c r="G26" i="2" s="1"/>
  <c r="C9" i="3"/>
  <c r="F25" i="2" s="1"/>
  <c r="F26" i="2" s="1"/>
  <c r="E5" i="3"/>
  <c r="C10" i="3"/>
  <c r="E6" i="3"/>
  <c r="E8" i="3"/>
  <c r="G24" i="2" s="1"/>
  <c r="D10" i="3"/>
  <c r="E27" i="2" s="1"/>
  <c r="E10" i="3"/>
  <c r="F27" i="2" s="1"/>
  <c r="D9" i="3"/>
  <c r="E25" i="2" s="1"/>
  <c r="E26" i="2" s="1"/>
  <c r="C6" i="3"/>
  <c r="E7" i="3"/>
  <c r="G23" i="2" s="1"/>
  <c r="D7" i="3"/>
  <c r="E23" i="2" s="1"/>
  <c r="C7" i="3"/>
  <c r="F23" i="2" s="1"/>
  <c r="D6" i="3"/>
  <c r="F28" i="2" l="1"/>
  <c r="F29" i="2" s="1"/>
  <c r="G28" i="2"/>
  <c r="G29" i="2" s="1"/>
  <c r="L4" i="3"/>
  <c r="O4" i="3"/>
  <c r="Q15" i="3"/>
  <c r="T15" i="3" s="1"/>
  <c r="S4" i="3"/>
  <c r="V15" i="3"/>
  <c r="U15" i="3"/>
  <c r="R4" i="3"/>
  <c r="Q4" i="3" l="1"/>
  <c r="V4" i="3"/>
  <c r="Y15" i="3"/>
  <c r="W15" i="3"/>
  <c r="T4" i="3"/>
  <c r="X15" i="3"/>
  <c r="U4" i="3"/>
  <c r="Z15" i="3" l="1"/>
  <c r="W4" i="3"/>
  <c r="Y4" i="3"/>
  <c r="AB15" i="3"/>
  <c r="AA15" i="3"/>
  <c r="X4" i="3"/>
  <c r="AB4" i="3" l="1"/>
  <c r="AE15" i="3"/>
  <c r="Z4" i="3"/>
  <c r="AC15" i="3"/>
  <c r="AD15" i="3"/>
  <c r="AA4" i="3"/>
  <c r="AC4" i="3" l="1"/>
  <c r="AF15" i="3"/>
  <c r="AE4" i="3"/>
  <c r="AH15" i="3"/>
  <c r="AG15" i="3"/>
  <c r="AD4" i="3"/>
  <c r="AH4" i="3" l="1"/>
  <c r="AK15" i="3"/>
  <c r="AI15" i="3"/>
  <c r="AF4" i="3"/>
  <c r="AJ15" i="3"/>
  <c r="AG4" i="3"/>
  <c r="AL15" i="3" l="1"/>
  <c r="AI4" i="3"/>
  <c r="AN15" i="3"/>
  <c r="AK4" i="3"/>
  <c r="AJ4" i="3"/>
  <c r="AM15" i="3"/>
  <c r="AN4" i="3" l="1"/>
  <c r="AQ15" i="3"/>
  <c r="AO15" i="3"/>
  <c r="AL4" i="3"/>
  <c r="AM4" i="3"/>
  <c r="AP15" i="3"/>
  <c r="AO4" i="3" l="1"/>
  <c r="AR15" i="3"/>
  <c r="AT15" i="3"/>
  <c r="AQ4" i="3"/>
  <c r="AS15" i="3"/>
  <c r="AP4" i="3"/>
  <c r="AT4" i="3" l="1"/>
  <c r="AW15" i="3"/>
  <c r="AR4" i="3"/>
  <c r="AU15" i="3"/>
  <c r="AV15" i="3"/>
  <c r="AS4" i="3"/>
  <c r="AX15" i="3" l="1"/>
  <c r="AU4" i="3"/>
  <c r="AW4" i="3"/>
  <c r="AZ15" i="3"/>
  <c r="AY15" i="3"/>
  <c r="AV4" i="3"/>
  <c r="BA15" i="3" l="1"/>
  <c r="AX4" i="3"/>
  <c r="BC15" i="3"/>
  <c r="AZ4" i="3"/>
  <c r="BB15" i="3"/>
  <c r="AY4" i="3"/>
  <c r="BF15" i="3" l="1"/>
  <c r="BC4" i="3"/>
  <c r="BD15" i="3"/>
  <c r="BA4" i="3"/>
  <c r="BE15" i="3"/>
  <c r="BB4" i="3"/>
  <c r="BG15" i="3" l="1"/>
  <c r="BD4" i="3"/>
  <c r="BF4" i="3"/>
  <c r="BI15" i="3"/>
  <c r="BH15" i="3"/>
  <c r="BE4" i="3"/>
  <c r="BJ15" i="3" l="1"/>
  <c r="BG4" i="3"/>
  <c r="BI4" i="3"/>
  <c r="BL15" i="3"/>
  <c r="BK15" i="3"/>
  <c r="BH4" i="3"/>
  <c r="BJ4" i="3" l="1"/>
  <c r="BM15" i="3"/>
  <c r="BL4" i="3"/>
  <c r="BO15" i="3"/>
  <c r="BN15" i="3"/>
  <c r="BK4" i="3"/>
  <c r="BR15" i="3" l="1"/>
  <c r="BO4" i="3"/>
  <c r="BP15" i="3"/>
  <c r="BM4" i="3"/>
  <c r="BQ15" i="3"/>
  <c r="BN4" i="3"/>
  <c r="BS15" i="3" l="1"/>
  <c r="BP4" i="3"/>
  <c r="BU15" i="3"/>
  <c r="BR4" i="3"/>
  <c r="BQ4" i="3"/>
  <c r="BT15" i="3"/>
  <c r="BV15" i="3" l="1"/>
  <c r="BS4" i="3"/>
  <c r="BX15" i="3"/>
  <c r="BU4" i="3"/>
  <c r="BW15" i="3"/>
  <c r="BT4" i="3"/>
  <c r="BV4" i="3" l="1"/>
  <c r="BY15" i="3"/>
  <c r="BX4" i="3"/>
  <c r="CA15" i="3"/>
  <c r="BZ15" i="3"/>
  <c r="BW4" i="3"/>
  <c r="BY4" i="3" l="1"/>
  <c r="CB15" i="3"/>
  <c r="CA4" i="3"/>
  <c r="CD15" i="3"/>
  <c r="BZ4" i="3"/>
  <c r="CC15" i="3"/>
  <c r="CG15" i="3" l="1"/>
  <c r="CG4" i="3" s="1"/>
  <c r="CD4" i="3"/>
  <c r="CE15" i="3"/>
  <c r="CB4" i="3"/>
  <c r="CC4" i="3"/>
  <c r="CF15" i="3"/>
  <c r="CF4" i="3" s="1"/>
  <c r="CH15" i="3" l="1"/>
  <c r="CH4" i="3" s="1"/>
  <c r="CE4" i="3"/>
  <c r="E29" i="2" l="1"/>
  <c r="G35" i="2" l="1"/>
  <c r="I35" i="2" s="1"/>
  <c r="G44" i="2"/>
  <c r="I44" i="2" s="1"/>
</calcChain>
</file>

<file path=xl/sharedStrings.xml><?xml version="1.0" encoding="utf-8"?>
<sst xmlns="http://schemas.openxmlformats.org/spreadsheetml/2006/main" count="545" uniqueCount="392">
  <si>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</si>
  <si>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</si>
  <si>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</si>
  <si>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</si>
  <si>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</si>
  <si>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</si>
  <si>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</si>
  <si>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</si>
  <si>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</si>
  <si>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</si>
  <si>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</si>
  <si>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</si>
  <si>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</si>
  <si>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</si>
  <si>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</si>
  <si>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</si>
  <si>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</si>
  <si>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</si>
  <si>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</si>
  <si>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</si>
  <si>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</si>
  <si>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</si>
  <si>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</si>
  <si>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</si>
  <si>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</si>
  <si>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</si>
  <si>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</si>
  <si>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</si>
  <si>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</si>
  <si>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</si>
  <si>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</si>
  <si>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</si>
  <si>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</si>
  <si>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</si>
  <si>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</si>
  <si>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</si>
  <si>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</si>
  <si>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</si>
  <si>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</si>
  <si>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</si>
  <si>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</si>
  <si>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</si>
  <si>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</si>
  <si>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</si>
  <si>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</si>
  <si>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</si>
  <si>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</si>
  <si>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</si>
  <si>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</si>
  <si>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</si>
  <si>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</si>
  <si>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</si>
  <si>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</si>
  <si>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</si>
  <si>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</si>
  <si>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</si>
  <si>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</si>
  <si>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</si>
  <si>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</si>
  <si>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</si>
  <si>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</si>
  <si>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</si>
  <si>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</si>
  <si>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</si>
  <si>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</si>
  <si>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</si>
  <si>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</si>
  <si>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</si>
  <si>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</si>
  <si>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</si>
  <si>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</si>
  <si>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</si>
  <si>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</si>
  <si>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</si>
  <si>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</si>
  <si>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</si>
  <si>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</si>
  <si>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</si>
  <si>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</si>
  <si>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</si>
  <si>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</si>
  <si>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</si>
  <si>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</si>
  <si>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</si>
  <si>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</si>
  <si>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</si>
  <si>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</si>
  <si>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</si>
  <si>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</si>
  <si>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</si>
  <si>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</si>
  <si>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</si>
  <si>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</si>
  <si>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</si>
  <si>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</si>
  <si>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</si>
  <si>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</si>
  <si>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</si>
  <si>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</si>
  <si>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</si>
  <si>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</si>
  <si>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</si>
  <si>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</si>
  <si>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</si>
  <si>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</si>
  <si>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</si>
  <si>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</si>
  <si>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</si>
  <si>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</si>
  <si>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</si>
  <si>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</si>
  <si>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</si>
  <si>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</si>
  <si>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</si>
  <si>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</si>
  <si>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</si>
  <si>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</si>
  <si>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</si>
  <si>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</si>
  <si>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</si>
  <si>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</si>
  <si>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</si>
  <si>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</si>
  <si>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</si>
  <si>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</si>
  <si>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</si>
  <si>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</si>
  <si>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</si>
  <si>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</si>
  <si>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</si>
  <si>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</si>
  <si>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</si>
  <si>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</si>
  <si>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</si>
  <si>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</si>
  <si>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</si>
  <si>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</si>
  <si>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</si>
  <si>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</si>
  <si>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</si>
  <si>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</si>
  <si>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</si>
  <si>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</si>
  <si>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</si>
  <si>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</si>
  <si>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</si>
  <si>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</si>
  <si>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</si>
  <si>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</si>
  <si>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</si>
  <si>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</si>
  <si>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</si>
  <si>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</si>
  <si>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</si>
  <si>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</si>
  <si>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</si>
  <si>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</si>
  <si>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</si>
  <si>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</si>
  <si>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</si>
  <si>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</si>
  <si>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</si>
  <si>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</si>
  <si>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</si>
  <si>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</si>
  <si>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</si>
  <si>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</si>
  <si>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</si>
  <si>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</si>
  <si>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</si>
  <si>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</si>
  <si>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</si>
  <si>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</si>
  <si>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</si>
  <si>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</si>
  <si>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</si>
  <si>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</si>
  <si>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</si>
  <si>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</si>
  <si>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</si>
  <si>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</si>
  <si>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</si>
  <si>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</si>
  <si>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</si>
  <si>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</si>
  <si>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</si>
  <si>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</si>
  <si>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</si>
  <si>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</si>
  <si>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</si>
  <si>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</si>
  <si>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</si>
  <si>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</si>
  <si>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</si>
  <si>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</si>
  <si>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</si>
  <si>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</si>
  <si>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</si>
  <si>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</si>
  <si>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</si>
  <si>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</si>
  <si>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</si>
  <si>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</si>
  <si>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</si>
  <si>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</si>
  <si>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</si>
  <si>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</si>
  <si>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</si>
  <si>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</si>
  <si>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</si>
  <si>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</si>
  <si>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</si>
  <si>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</si>
  <si>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</si>
  <si>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</si>
  <si>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</si>
  <si>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</si>
  <si>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</si>
  <si>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</si>
  <si>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</si>
  <si>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</si>
  <si>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</si>
  <si>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</si>
  <si>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</si>
  <si>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</si>
  <si>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</si>
  <si>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</si>
  <si>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</si>
  <si>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dimensionless</t>
  </si>
  <si>
    <t>Mcf</t>
  </si>
  <si>
    <t>[dimensionless] Mass fraction of CH4 in natural gas.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</si>
  <si>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</si>
  <si>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</si>
  <si>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</si>
  <si>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</si>
  <si>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</si>
  <si>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</si>
  <si>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</si>
  <si>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</si>
  <si>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</si>
  <si>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</si>
  <si>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</si>
  <si>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</si>
  <si>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</si>
  <si>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</si>
  <si>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</si>
  <si>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</si>
  <si>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</si>
  <si>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</si>
  <si>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</si>
  <si>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</si>
  <si>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</si>
  <si>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</si>
  <si>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</si>
  <si>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</si>
  <si>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</si>
  <si>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</si>
  <si>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</si>
  <si>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</si>
  <si>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</si>
  <si>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</si>
  <si>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</si>
  <si>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</si>
  <si>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</si>
  <si>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</si>
  <si>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</si>
  <si>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</si>
  <si>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</si>
  <si>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</si>
  <si>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</si>
  <si>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</si>
  <si>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</si>
  <si>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</si>
  <si>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</si>
  <si>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</si>
  <si>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</si>
  <si>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</si>
  <si>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</si>
  <si>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</si>
  <si>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</si>
  <si>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</si>
  <si>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</si>
  <si>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</si>
  <si>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</si>
  <si>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</si>
  <si>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</si>
  <si>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</si>
  <si>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</si>
  <si>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</si>
  <si>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</si>
  <si>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</si>
  <si>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</si>
  <si>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</si>
  <si>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</si>
  <si>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</si>
  <si>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</si>
  <si>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</si>
  <si>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</si>
  <si>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</si>
  <si>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</si>
  <si>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</si>
  <si>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</si>
  <si>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</si>
  <si>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</si>
  <si>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</si>
  <si>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</si>
  <si>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</si>
  <si>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</si>
  <si>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</si>
  <si>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</si>
  <si>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</si>
  <si>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</si>
  <si>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</si>
  <si>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</si>
  <si>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</si>
  <si>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</si>
  <si>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</si>
  <si>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</si>
  <si>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</si>
  <si>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</si>
  <si>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</si>
  <si>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</si>
  <si>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</si>
  <si>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</si>
  <si>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</si>
  <si>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</si>
  <si>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</si>
  <si>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</si>
  <si>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</si>
  <si>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</si>
  <si>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EPA</t>
  </si>
  <si>
    <t>2016</t>
  </si>
  <si>
    <t>https://www.epa.gov/enviro/greenhouse-gas-customized-search. Accessed August 22, 2018</t>
  </si>
  <si>
    <t>August 22, 2018</t>
  </si>
  <si>
    <t>2018</t>
  </si>
  <si>
    <t xml:space="preserve"> https://www.epa.gov/sites/production/files/2018-01/documents/2018_complete_report.pdf </t>
  </si>
  <si>
    <t>August 20, 2018</t>
  </si>
  <si>
    <t>Government Database</t>
  </si>
  <si>
    <t>Government Document</t>
  </si>
  <si>
    <t>Abbreviations used throughout this DS: MCF (thousand cubic feet), scf (standard cubic feet), NG (natural gas)</t>
  </si>
  <si>
    <t xml:space="preserve"> </t>
  </si>
  <si>
    <t>nat_mCH4</t>
  </si>
  <si>
    <t>NG_trans*1000*.042/2.205</t>
  </si>
  <si>
    <t>Transmission Pipeline Fugitives</t>
  </si>
  <si>
    <t>Fugitive emissions of natural gas from natural gas transmission pipelines</t>
  </si>
  <si>
    <t>This unit process provides a summary of relevant input and output flows associated with fugitive emissions from natural gas transmission pipelines. The outputs of this unit process are the reference flow of natural gas, and an intermediate flow of fugitive emissions  that are to be connected to NETL's venting and flaring unit process for speciation of whole natural gas into its hydrocarbon and other components.</t>
  </si>
  <si>
    <r>
      <t>Note: All inputs and outputs are normalized per the reference flow (e.g., per 1 kg</t>
    </r>
    <r>
      <rPr>
        <b/>
        <sz val="10"/>
        <color indexed="8"/>
        <rFont val="Arial"/>
        <family val="2"/>
      </rPr>
      <t xml:space="preserve"> </t>
    </r>
    <r>
      <rPr>
        <sz val="10"/>
        <color indexed="8"/>
        <rFont val="Arial"/>
        <family val="2"/>
      </rPr>
      <t>of natural gas through a natural gas pipeline)</t>
    </r>
  </si>
  <si>
    <t>6_PIPEFUG_EF</t>
  </si>
  <si>
    <t>6_overview_mi</t>
  </si>
  <si>
    <t>6_transfer</t>
  </si>
  <si>
    <t>Fugitive_pipelines</t>
  </si>
  <si>
    <t>NG_transmission</t>
  </si>
  <si>
    <t>kg CH4/mile</t>
  </si>
  <si>
    <t>miles</t>
  </si>
  <si>
    <t>[kg CH4/mile] Fugitive emission factor for tranmission pipelines</t>
  </si>
  <si>
    <t>[miles] Pipeline length</t>
  </si>
  <si>
    <t>6_transfer_kg</t>
  </si>
  <si>
    <t>[kg] Annual throughput of pipeline, mass</t>
  </si>
  <si>
    <t>[Mcf] Annual throughput of pipeline, volume</t>
  </si>
  <si>
    <t>Fugitive emissions of natural gas from natural gas transmission pipelines in Appalachian - Shale</t>
  </si>
  <si>
    <t>Fugitive emissions of natural gas from natural gas transmission pipelines in Gulf - Conventional</t>
  </si>
  <si>
    <t>Fugitive emissions of natural gas from natural gas transmission pipelines in Gulf - Shale</t>
  </si>
  <si>
    <t>Fugitive emissions of natural gas from natural gas transmission pipelines in Gulf - Tight</t>
  </si>
  <si>
    <t>Fugitive emissions of natural gas from natural gas transmission pipelines in Arkla - Conventional</t>
  </si>
  <si>
    <t>Fugitive emissions of natural gas from natural gas transmission pipelines in Arkla - Shale</t>
  </si>
  <si>
    <t>Fugitive emissions of natural gas from natural gas transmission pipelines in Arkla - Tight</t>
  </si>
  <si>
    <t>Fugitive emissions of natural gas from natural gas transmission pipelines in East Texas - Conventional</t>
  </si>
  <si>
    <t>Fugitive emissions of natural gas from natural gas transmission pipelines in East Texas - Shale</t>
  </si>
  <si>
    <t>Fugitive emissions of natural gas from natural gas transmission pipelines in East Texas - Tight</t>
  </si>
  <si>
    <t>Fugitive emissions of natural gas from natural gas transmission pipelines in Arkoma - Conventional</t>
  </si>
  <si>
    <t>Fugitive emissions of natural gas from natural gas transmission pipelines in Arkoma - Shale</t>
  </si>
  <si>
    <t>Fugitive emissions of natural gas from natural gas transmission pipelines in South Oklahoma - Shale</t>
  </si>
  <si>
    <t>Fugitive emissions of natural gas from natural gas transmission pipelines in Anadarko - Conventional</t>
  </si>
  <si>
    <t>Fugitive emissions of natural gas from natural gas transmission pipelines in Anadarko - Shale</t>
  </si>
  <si>
    <t>Fugitive emissions of natural gas from natural gas transmission pipelines in Anadarko - Tight</t>
  </si>
  <si>
    <t>Fugitive emissions of natural gas from natural gas transmission pipelines in Strawn - Shale</t>
  </si>
  <si>
    <t>Fugitive emissions of natural gas from natural gas transmission pipelines in Fort Worth - Shale</t>
  </si>
  <si>
    <t>Fugitive emissions of natural gas from natural gas transmission pipelines in Permian - Conventional</t>
  </si>
  <si>
    <t>Fugitive emissions of natural gas from natural gas transmission pipelines in Permian - Shale</t>
  </si>
  <si>
    <t>Fugitive emissions of natural gas from natural gas transmission pipelines in Green River - Conventional</t>
  </si>
  <si>
    <t>Fugitive emissions of natural gas from natural gas transmission pipelines in Green River - Tight</t>
  </si>
  <si>
    <t>Fugitive emissions of natural gas from natural gas transmission pipelines in Uinta - Conventional</t>
  </si>
  <si>
    <t>Fugitive emissions of natural gas from natural gas transmission pipelines in Uinta - Tight</t>
  </si>
  <si>
    <t>Fugitive emissions of natural gas from natural gas transmission pipelines in San Juan - CBM</t>
  </si>
  <si>
    <t>Fugitive emissions of natural gas from natural gas transmission pipelines in San Juan - Conventional</t>
  </si>
  <si>
    <t>Fugitive emissions of natural gas from natural gas transmission pipelines in Piceance - Tight</t>
  </si>
  <si>
    <t>Transmission pipeline fugitives [to venting and flaring]</t>
  </si>
  <si>
    <t>Natural gas [from tranmission facilities]</t>
  </si>
  <si>
    <t>This unit process is composed of this document and the file, DF_NG_Pipeline_Fugitives_2018.01.docx, which provides additional details regarding calculations, data quality, and references as relevant.</t>
  </si>
  <si>
    <t>[Intermediate Flow]Natural gas input (from transmission facilities to transmission pipelines)</t>
  </si>
  <si>
    <t>[kg] Natural gas input (from transmission facilities to tranmssion pipelines); equals the natural gas product stream that exits transmission pipeline plus natural gas that is emitted as fugitives from transmission pipelines.</t>
  </si>
  <si>
    <t>[kg NG/kg NG] Fugitive emissions from transmission pipelines per unit of natural gas through transmission pipelines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</si>
</sst>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000"/>
    <numFmt numFmtId="166" formatCode="0.000000"/>
    <numFmt numFmtId="167" formatCode="0.000000E+00"/>
    <numFmt numFmtId="168" formatCode="0.0000000E+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5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5" xfId="2" applyFont="1" applyFill="1" applyBorder="1" applyAlignment="1">
      <alignment horizontal="center"/>
    </xf>
    <xf numFmtId="0" fontId="25" fillId="0" borderId="35" xfId="2" applyFont="1" applyBorder="1" applyAlignment="1">
      <alignment wrapText="1"/>
    </xf>
    <xf numFmtId="0" fontId="26" fillId="0" borderId="35" xfId="2" applyFont="1" applyBorder="1" applyAlignment="1">
      <alignment wrapText="1"/>
    </xf>
    <xf numFmtId="0" fontId="6" fillId="0" borderId="34"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7"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11" fontId="16" fillId="0" borderId="30" xfId="0" quotePrefix="1" applyNumberFormat="1" applyFont="1" applyFill="1" applyBorder="1"/>
    <xf numFmtId="0" fontId="3" fillId="0" borderId="1" xfId="0" applyFont="1" applyFill="1" applyBorder="1" applyAlignment="1">
      <alignment horizontal="center"/>
    </xf>
    <xf numFmtId="11" fontId="16" fillId="0" borderId="16" xfId="0" applyNumberFormat="1" applyFont="1" applyFill="1" applyBorder="1" applyProtection="1">
      <protection locked="0"/>
    </xf>
    <xf numFmtId="11" fontId="16" fillId="0" borderId="17" xfId="0" quotePrefix="1" applyNumberFormat="1" applyFont="1" applyFill="1" applyBorder="1"/>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0" fontId="4" fillId="0" borderId="31" xfId="2" applyFont="1" applyBorder="1" applyAlignment="1" applyProtection="1">
      <protection locked="0"/>
    </xf>
    <xf numFmtId="164" fontId="16" fillId="10" borderId="16" xfId="0" applyNumberFormat="1" applyFont="1" applyFill="1" applyBorder="1" applyAlignment="1" applyProtection="1">
      <alignment vertical="top"/>
      <protection hidden="1"/>
    </xf>
    <xf numFmtId="0" fontId="7" fillId="0" borderId="29" xfId="2" applyFont="1" applyFill="1" applyBorder="1" applyAlignment="1">
      <alignment horizontal="center" wrapText="1"/>
    </xf>
    <xf numFmtId="0" fontId="4" fillId="0" borderId="16" xfId="2" applyFont="1" applyBorder="1" applyAlignment="1" applyProtection="1">
      <alignment wrapText="1"/>
      <protection locked="0"/>
    </xf>
    <xf numFmtId="0" fontId="0" fillId="0" borderId="16" xfId="0" applyBorder="1"/>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16" fillId="0" borderId="16" xfId="0" applyFont="1" applyBorder="1" applyAlignment="1" applyProtection="1">
      <alignment horizontal="right"/>
      <protection locked="0"/>
    </xf>
    <xf numFmtId="167" fontId="16" fillId="0" borderId="16" xfId="0" applyNumberFormat="1" applyFont="1" applyFill="1" applyBorder="1"/>
    <xf numFmtId="168" fontId="16" fillId="10" borderId="16" xfId="1" applyNumberFormat="1" applyFont="1" applyFill="1" applyBorder="1" applyAlignment="1" applyProtection="1">
      <alignment vertical="top"/>
      <protection hidden="1"/>
    </xf>
    <xf numFmtId="0" fontId="7" fillId="0" borderId="7" xfId="2" applyFont="1" applyFill="1" applyBorder="1" applyAlignment="1">
      <alignment horizontal="center" wrapText="1"/>
    </xf>
    <xf numFmtId="11" fontId="16" fillId="0" borderId="40" xfId="0" applyNumberFormat="1" applyFont="1" applyFill="1" applyBorder="1" applyProtection="1">
      <protection locked="0"/>
    </xf>
    <xf numFmtId="11" fontId="16" fillId="0" borderId="30" xfId="0" applyNumberFormat="1" applyFont="1" applyFill="1" applyBorder="1" applyProtection="1">
      <protection locked="0"/>
    </xf>
    <xf numFmtId="0" fontId="7" fillId="0" borderId="26" xfId="2" applyFont="1" applyFill="1" applyBorder="1" applyAlignment="1">
      <alignment horizontal="center" wrapText="1"/>
    </xf>
    <xf numFmtId="0" fontId="7" fillId="0" borderId="38" xfId="2" applyFont="1" applyFill="1" applyBorder="1" applyAlignment="1">
      <alignment horizontal="center" wrapText="1"/>
    </xf>
    <xf numFmtId="0" fontId="7" fillId="0" borderId="27" xfId="2" applyFont="1" applyFill="1" applyBorder="1" applyAlignment="1">
      <alignment horizontal="center" wrapText="1"/>
    </xf>
    <xf numFmtId="11" fontId="16" fillId="0" borderId="41" xfId="0" applyNumberFormat="1" applyFont="1" applyFill="1" applyBorder="1" applyProtection="1">
      <protection locked="0"/>
    </xf>
    <xf numFmtId="11" fontId="16" fillId="0" borderId="42" xfId="0" applyNumberFormat="1" applyFont="1" applyFill="1" applyBorder="1"/>
    <xf numFmtId="11" fontId="16" fillId="0" borderId="43" xfId="0" applyNumberFormat="1" applyFont="1" applyFill="1" applyBorder="1" applyProtection="1">
      <protection locked="0"/>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left"/>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6" xfId="2" applyFont="1" applyBorder="1" applyAlignment="1" applyProtection="1">
      <alignment horizontal="left"/>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0"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1" xfId="2" applyFont="1" applyFill="1" applyBorder="1" applyAlignment="1">
      <alignment horizontal="center"/>
    </xf>
    <xf numFmtId="0" fontId="19" fillId="0" borderId="39" xfId="0" applyFont="1" applyFill="1" applyBorder="1" applyAlignment="1">
      <alignment horizontal="center"/>
    </xf>
    <xf numFmtId="0" fontId="19" fillId="0" borderId="20" xfId="0" applyFont="1" applyFill="1" applyBorder="1" applyAlignment="1">
      <alignment horizontal="center"/>
    </xf>
    <xf numFmtId="0" fontId="19" fillId="0" borderId="32" xfId="0" applyFont="1" applyFill="1" applyBorder="1" applyAlignment="1">
      <alignment horizontal="center"/>
    </xf>
    <xf numFmtId="0" fontId="19" fillId="0" borderId="10" xfId="0" applyFont="1" applyFill="1" applyBorder="1" applyAlignment="1">
      <alignment horizontal="center"/>
    </xf>
    <xf numFmtId="0" fontId="3" fillId="0" borderId="26" xfId="0" applyFont="1" applyBorder="1" applyAlignment="1">
      <alignment horizontal="center"/>
    </xf>
    <xf numFmtId="0" fontId="3" fillId="0" borderId="38" xfId="0" applyFont="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37" xfId="0" applyFont="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3" xfId="2" applyFont="1" applyFill="1" applyBorder="1" applyAlignment="1">
      <alignment horizontal="center" wrapText="1"/>
    </xf>
    <xf numFmtId="0" fontId="6" fillId="10" borderId="34"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3" xfId="2" applyFont="1" applyBorder="1" applyAlignment="1">
      <alignment horizontal="center" wrapText="1"/>
    </xf>
    <xf numFmtId="0" fontId="6" fillId="0" borderId="36" xfId="2" applyFont="1" applyBorder="1" applyAlignment="1">
      <alignment horizontal="center" wrapText="1"/>
    </xf>
    <xf numFmtId="0" fontId="6" fillId="0" borderId="34"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533400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11</xdr:row>
      <xdr:rowOff>56030</xdr:rowOff>
    </xdr:from>
    <xdr:to>
      <xdr:col>86</xdr:col>
      <xdr:colOff>5740444</xdr:colOff>
      <xdr:row>14</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571500</xdr:colOff>
      <xdr:row>18</xdr:row>
      <xdr:rowOff>46264</xdr:rowOff>
    </xdr:from>
    <xdr:to>
      <xdr:col>5</xdr:col>
      <xdr:colOff>76126</xdr:colOff>
      <xdr:row>22</xdr:row>
      <xdr:rowOff>69851</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183821" y="3475264"/>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Transmission pipeline fugitives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Transmission Pipeline Fugitives: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Fugitive emissions of natural gas from natural gas transmission pipelines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108857</xdr:colOff>
      <xdr:row>5</xdr:row>
      <xdr:rowOff>63173</xdr:rowOff>
    </xdr:from>
    <xdr:to>
      <xdr:col>4</xdr:col>
      <xdr:colOff>467781</xdr:colOff>
      <xdr:row>8</xdr:row>
      <xdr:rowOff>188811</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333500" y="1015673"/>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tranmission facilities]</a:t>
          </a:r>
        </a:p>
      </xdr:txBody>
    </xdr:sp>
    <xdr:clientData/>
  </xdr:twoCellAnchor>
  <xdr:twoCellAnchor>
    <xdr:from>
      <xdr:col>4</xdr:col>
      <xdr:colOff>287358</xdr:colOff>
      <xdr:row>7</xdr:row>
      <xdr:rowOff>30742</xdr:rowOff>
    </xdr:from>
    <xdr:to>
      <xdr:col>5</xdr:col>
      <xdr:colOff>508000</xdr:colOff>
      <xdr:row>8</xdr:row>
      <xdr:rowOff>188976</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a:off x="2736644" y="1364242"/>
          <a:ext cx="832963" cy="34873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T9" sqref="T9"/>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0" t="s">
        <v>0</v>
      </c>
      <c r="B1" s="250"/>
      <c r="C1" s="250"/>
      <c r="D1" s="250"/>
      <c r="E1" s="250"/>
      <c r="F1" s="250"/>
      <c r="G1" s="250"/>
      <c r="H1" s="250"/>
      <c r="I1" s="250"/>
      <c r="J1" s="250"/>
      <c r="K1" s="250"/>
      <c r="L1" s="250"/>
      <c r="M1" s="250"/>
      <c r="N1" s="250"/>
      <c r="O1" s="1"/>
    </row>
    <row r="2" spans="1:27" ht="21" thickBot="1" x14ac:dyDescent="0.35">
      <c r="A2" s="250" t="s">
        <v>1</v>
      </c>
      <c r="B2" s="250"/>
      <c r="C2" s="250"/>
      <c r="D2" s="250"/>
      <c r="E2" s="250"/>
      <c r="F2" s="250"/>
      <c r="G2" s="250"/>
      <c r="H2" s="250"/>
      <c r="I2" s="250"/>
      <c r="J2" s="250"/>
      <c r="K2" s="250"/>
      <c r="L2" s="250"/>
      <c r="M2" s="250"/>
      <c r="N2" s="250"/>
      <c r="O2" s="1"/>
    </row>
    <row r="3" spans="1:27" ht="12.75" customHeight="1" thickBot="1" x14ac:dyDescent="0.25">
      <c r="B3" s="2"/>
      <c r="C3" s="4" t="s">
        <v>2</v>
      </c>
      <c r="D3" s="215" t="str">
        <f>'Data Summary'!D4</f>
        <v>Transmission Pipeline Fugitives</v>
      </c>
      <c r="E3" s="216"/>
      <c r="F3" s="216"/>
      <c r="G3" s="216"/>
      <c r="H3" s="216"/>
      <c r="I3" s="216"/>
      <c r="J3" s="216"/>
      <c r="K3" s="216"/>
      <c r="L3" s="216"/>
      <c r="M3" s="217"/>
      <c r="N3" s="2"/>
      <c r="O3" s="2"/>
    </row>
    <row r="4" spans="1:27" ht="42.75" customHeight="1" thickBot="1" x14ac:dyDescent="0.25">
      <c r="B4" s="2"/>
      <c r="C4" s="4" t="s">
        <v>3</v>
      </c>
      <c r="D4" s="251" t="str">
        <f>'Data Summary'!D6</f>
        <v>Fugitive emissions of natural gas from natural gas transmission pipelines</v>
      </c>
      <c r="E4" s="252"/>
      <c r="F4" s="252"/>
      <c r="G4" s="252"/>
      <c r="H4" s="252"/>
      <c r="I4" s="252"/>
      <c r="J4" s="252"/>
      <c r="K4" s="252"/>
      <c r="L4" s="252"/>
      <c r="M4" s="253"/>
      <c r="N4" s="2"/>
      <c r="O4" s="2"/>
    </row>
    <row r="5" spans="1:27" ht="39" customHeight="1" thickBot="1" x14ac:dyDescent="0.25">
      <c r="B5" s="2"/>
      <c r="C5" s="4" t="s">
        <v>4</v>
      </c>
      <c r="D5" s="251" t="s">
        <v>388</v>
      </c>
      <c r="E5" s="252"/>
      <c r="F5" s="252"/>
      <c r="G5" s="252"/>
      <c r="H5" s="252"/>
      <c r="I5" s="252"/>
      <c r="J5" s="252"/>
      <c r="K5" s="252"/>
      <c r="L5" s="252"/>
      <c r="M5" s="253"/>
      <c r="N5" s="2"/>
      <c r="O5" s="2"/>
    </row>
    <row r="6" spans="1:27" ht="56.25" customHeight="1" thickBot="1" x14ac:dyDescent="0.25">
      <c r="B6" s="2"/>
      <c r="C6" s="5" t="s">
        <v>5</v>
      </c>
      <c r="D6" s="251" t="s">
        <v>6</v>
      </c>
      <c r="E6" s="252"/>
      <c r="F6" s="252"/>
      <c r="G6" s="252"/>
      <c r="H6" s="252"/>
      <c r="I6" s="252"/>
      <c r="J6" s="252"/>
      <c r="K6" s="252"/>
      <c r="L6" s="252"/>
      <c r="M6" s="253"/>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44" t="s">
        <v>10</v>
      </c>
      <c r="C9" s="7" t="s">
        <v>11</v>
      </c>
      <c r="D9" s="246" t="s">
        <v>12</v>
      </c>
      <c r="E9" s="246"/>
      <c r="F9" s="246"/>
      <c r="G9" s="246"/>
      <c r="H9" s="246"/>
      <c r="I9" s="246"/>
      <c r="J9" s="246"/>
      <c r="K9" s="246"/>
      <c r="L9" s="246"/>
      <c r="M9" s="247"/>
      <c r="N9" s="2"/>
      <c r="O9" s="2"/>
      <c r="P9" s="2"/>
      <c r="Q9" s="2"/>
      <c r="R9" s="2"/>
      <c r="S9" s="2"/>
      <c r="T9" s="2"/>
      <c r="U9" s="2"/>
      <c r="V9" s="2"/>
      <c r="W9" s="2"/>
      <c r="X9" s="2"/>
      <c r="Y9" s="2"/>
      <c r="Z9" s="2"/>
      <c r="AA9" s="2"/>
    </row>
    <row r="10" spans="1:27" s="8" customFormat="1" ht="15" customHeight="1" x14ac:dyDescent="0.2">
      <c r="A10" s="2"/>
      <c r="B10" s="245"/>
      <c r="C10" s="9" t="s">
        <v>13</v>
      </c>
      <c r="D10" s="248" t="s">
        <v>14</v>
      </c>
      <c r="E10" s="248"/>
      <c r="F10" s="248"/>
      <c r="G10" s="248"/>
      <c r="H10" s="248"/>
      <c r="I10" s="248"/>
      <c r="J10" s="248"/>
      <c r="K10" s="248"/>
      <c r="L10" s="248"/>
      <c r="M10" s="249"/>
      <c r="N10" s="2"/>
      <c r="O10" s="2"/>
      <c r="P10" s="2"/>
      <c r="Q10" s="2"/>
      <c r="R10" s="2"/>
      <c r="S10" s="2"/>
      <c r="T10" s="2"/>
      <c r="U10" s="2"/>
      <c r="V10" s="2"/>
      <c r="W10" s="2"/>
      <c r="X10" s="2"/>
      <c r="Y10" s="2"/>
      <c r="Z10" s="2"/>
      <c r="AA10" s="2"/>
    </row>
    <row r="11" spans="1:27" s="8" customFormat="1" ht="15" customHeight="1" x14ac:dyDescent="0.2">
      <c r="A11" s="2"/>
      <c r="B11" s="245"/>
      <c r="C11" s="9" t="s">
        <v>15</v>
      </c>
      <c r="D11" s="248" t="s">
        <v>16</v>
      </c>
      <c r="E11" s="248"/>
      <c r="F11" s="248"/>
      <c r="G11" s="248"/>
      <c r="H11" s="248"/>
      <c r="I11" s="248"/>
      <c r="J11" s="248"/>
      <c r="K11" s="248"/>
      <c r="L11" s="248"/>
      <c r="M11" s="249"/>
      <c r="N11" s="2"/>
      <c r="O11" s="2"/>
      <c r="P11" s="2"/>
      <c r="Q11" s="2"/>
      <c r="R11" s="2"/>
      <c r="S11" s="2"/>
      <c r="T11" s="2"/>
      <c r="U11" s="2"/>
      <c r="V11" s="2"/>
      <c r="W11" s="2"/>
      <c r="X11" s="2"/>
      <c r="Y11" s="2"/>
      <c r="Z11" s="2"/>
      <c r="AA11" s="2"/>
    </row>
    <row r="12" spans="1:27" s="8" customFormat="1" ht="15" customHeight="1" x14ac:dyDescent="0.2">
      <c r="A12" s="2"/>
      <c r="B12" s="245"/>
      <c r="C12" s="9" t="s">
        <v>17</v>
      </c>
      <c r="D12" s="248" t="s">
        <v>18</v>
      </c>
      <c r="E12" s="248"/>
      <c r="F12" s="248"/>
      <c r="G12" s="248"/>
      <c r="H12" s="248"/>
      <c r="I12" s="248"/>
      <c r="J12" s="248"/>
      <c r="K12" s="248"/>
      <c r="L12" s="248"/>
      <c r="M12" s="249"/>
      <c r="N12" s="2"/>
      <c r="O12" s="2"/>
      <c r="P12" s="2"/>
      <c r="Q12" s="2"/>
      <c r="R12" s="2"/>
      <c r="S12" s="2"/>
      <c r="T12" s="2"/>
      <c r="U12" s="2"/>
      <c r="V12" s="2"/>
      <c r="W12" s="2"/>
      <c r="X12" s="2"/>
      <c r="Y12" s="2"/>
      <c r="Z12" s="2"/>
      <c r="AA12" s="2"/>
    </row>
    <row r="13" spans="1:27" s="2" customFormat="1" ht="15" customHeight="1" x14ac:dyDescent="0.2">
      <c r="B13" s="256"/>
      <c r="C13" s="10" t="s">
        <v>20</v>
      </c>
      <c r="D13" s="258" t="s">
        <v>21</v>
      </c>
      <c r="E13" s="258"/>
      <c r="F13" s="258"/>
      <c r="G13" s="258"/>
      <c r="H13" s="258"/>
      <c r="I13" s="258"/>
      <c r="J13" s="258"/>
      <c r="K13" s="258"/>
      <c r="L13" s="258"/>
      <c r="M13" s="259"/>
    </row>
    <row r="14" spans="1:27" s="2" customFormat="1" ht="15" customHeight="1" x14ac:dyDescent="0.2">
      <c r="B14" s="256"/>
      <c r="C14" s="11" t="s">
        <v>22</v>
      </c>
      <c r="D14" s="258" t="s">
        <v>22</v>
      </c>
      <c r="E14" s="258"/>
      <c r="F14" s="258"/>
      <c r="G14" s="258"/>
      <c r="H14" s="258"/>
      <c r="I14" s="258"/>
      <c r="J14" s="258"/>
      <c r="K14" s="258"/>
      <c r="L14" s="258"/>
      <c r="M14" s="259"/>
    </row>
    <row r="15" spans="1:27" s="2" customFormat="1" ht="15" customHeight="1" thickBot="1" x14ac:dyDescent="0.25">
      <c r="B15" s="257"/>
      <c r="C15" s="12"/>
      <c r="D15" s="260"/>
      <c r="E15" s="260"/>
      <c r="F15" s="260"/>
      <c r="G15" s="260"/>
      <c r="H15" s="260"/>
      <c r="I15" s="260"/>
      <c r="J15" s="260"/>
      <c r="K15" s="260"/>
      <c r="L15" s="260"/>
      <c r="M15" s="261"/>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54"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Transmission Pipeline Fugitives. U.S. Department of Energy, National Energy Technology Laboratory. Last Updated: October 2018 (version 01). www.netl.doe.gov/LCA (http://www.netl.doe.gov/LCA)</v>
      </c>
      <c r="D24" s="254"/>
      <c r="E24" s="254"/>
      <c r="F24" s="254"/>
      <c r="G24" s="254"/>
      <c r="H24" s="254"/>
      <c r="I24" s="254"/>
      <c r="J24" s="254"/>
      <c r="K24" s="254"/>
      <c r="L24" s="254"/>
      <c r="M24" s="254"/>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5" t="s">
        <v>339</v>
      </c>
      <c r="D29" s="255"/>
      <c r="E29" s="255"/>
      <c r="F29" s="255"/>
      <c r="G29" s="255"/>
      <c r="H29" s="255"/>
      <c r="I29" s="255"/>
      <c r="J29" s="255"/>
      <c r="K29" s="255"/>
      <c r="L29" s="255"/>
      <c r="M29" s="255"/>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0"/>
  <sheetViews>
    <sheetView showGridLines="0" zoomScaleNormal="100" zoomScalePageLayoutView="40" workbookViewId="0">
      <selection activeCell="B1" sqref="B1:Q1"/>
    </sheetView>
  </sheetViews>
  <sheetFormatPr defaultColWidth="9.140625" defaultRowHeight="12.75" x14ac:dyDescent="0.2"/>
  <cols>
    <col min="1" max="1" width="1.85546875" style="2" customWidth="1"/>
    <col min="2" max="2" width="3.5703125" style="62" customWidth="1"/>
    <col min="3" max="3" width="29.5703125" style="3" customWidth="1"/>
    <col min="4" max="4" width="55.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57.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0" t="s">
        <v>0</v>
      </c>
      <c r="C1" s="250"/>
      <c r="D1" s="250"/>
      <c r="E1" s="250"/>
      <c r="F1" s="250"/>
      <c r="G1" s="250"/>
      <c r="H1" s="250"/>
      <c r="I1" s="250"/>
      <c r="J1" s="250"/>
      <c r="K1" s="250"/>
      <c r="L1" s="250"/>
      <c r="M1" s="250"/>
      <c r="N1" s="250"/>
      <c r="O1" s="250"/>
      <c r="P1" s="250"/>
      <c r="Q1" s="250"/>
    </row>
    <row r="2" spans="1:25" ht="20.25" x14ac:dyDescent="0.3">
      <c r="B2" s="250" t="s">
        <v>38</v>
      </c>
      <c r="C2" s="250"/>
      <c r="D2" s="250"/>
      <c r="E2" s="250"/>
      <c r="F2" s="250"/>
      <c r="G2" s="250"/>
      <c r="H2" s="250"/>
      <c r="I2" s="250"/>
      <c r="J2" s="250"/>
      <c r="K2" s="250"/>
      <c r="L2" s="250"/>
      <c r="M2" s="250"/>
      <c r="N2" s="250"/>
      <c r="O2" s="250"/>
      <c r="P2" s="250"/>
      <c r="Q2" s="250"/>
    </row>
    <row r="3" spans="1:25" ht="5.25" customHeight="1" x14ac:dyDescent="0.2">
      <c r="B3" s="6"/>
      <c r="C3" s="2"/>
      <c r="D3" s="2"/>
      <c r="E3" s="2"/>
      <c r="F3" s="2"/>
      <c r="G3" s="2"/>
      <c r="H3" s="2"/>
      <c r="J3" s="2"/>
      <c r="K3" s="2"/>
      <c r="L3" s="2"/>
      <c r="M3" s="2"/>
      <c r="N3" s="2"/>
      <c r="O3" s="2"/>
      <c r="P3" s="2"/>
    </row>
    <row r="4" spans="1:25" ht="13.5" thickBot="1" x14ac:dyDescent="0.25">
      <c r="B4" s="270" t="s">
        <v>39</v>
      </c>
      <c r="C4" s="270"/>
      <c r="D4" s="273" t="s">
        <v>343</v>
      </c>
      <c r="E4" s="274"/>
      <c r="F4" s="14"/>
      <c r="G4" s="14"/>
      <c r="H4" s="14"/>
      <c r="I4" s="14"/>
      <c r="J4" s="14"/>
      <c r="K4" s="14"/>
      <c r="L4" s="14"/>
      <c r="M4" s="14"/>
      <c r="N4" s="14"/>
      <c r="O4" s="14"/>
      <c r="P4" s="2"/>
    </row>
    <row r="5" spans="1:25" ht="13.5" thickBot="1" x14ac:dyDescent="0.25">
      <c r="B5" s="270" t="s">
        <v>40</v>
      </c>
      <c r="C5" s="270"/>
      <c r="D5" s="227">
        <v>1</v>
      </c>
      <c r="E5" s="227" t="s">
        <v>41</v>
      </c>
      <c r="F5" s="228" t="s">
        <v>42</v>
      </c>
      <c r="G5" s="275" t="s">
        <v>318</v>
      </c>
      <c r="H5" s="275"/>
      <c r="I5" s="275"/>
      <c r="J5" s="275"/>
      <c r="K5" s="14"/>
      <c r="L5" s="14"/>
      <c r="M5" s="229" t="s">
        <v>17</v>
      </c>
      <c r="N5" s="230" t="str">
        <f>DQI!I9</f>
        <v>1,2,2,3,1</v>
      </c>
      <c r="O5" s="231"/>
      <c r="P5" s="14" t="s">
        <v>43</v>
      </c>
    </row>
    <row r="6" spans="1:25" ht="27.75" customHeight="1" x14ac:dyDescent="0.2">
      <c r="B6" s="262" t="s">
        <v>44</v>
      </c>
      <c r="C6" s="263"/>
      <c r="D6" s="264" t="s">
        <v>344</v>
      </c>
      <c r="E6" s="265"/>
      <c r="F6" s="265"/>
      <c r="G6" s="265"/>
      <c r="H6" s="265"/>
      <c r="I6" s="265"/>
      <c r="J6" s="265"/>
      <c r="K6" s="265"/>
      <c r="L6" s="265"/>
      <c r="M6" s="265"/>
      <c r="N6" s="265"/>
      <c r="O6" s="266"/>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67" t="s">
        <v>45</v>
      </c>
      <c r="C8" s="268"/>
      <c r="D8" s="268"/>
      <c r="E8" s="268"/>
      <c r="F8" s="268"/>
      <c r="G8" s="268"/>
      <c r="H8" s="268"/>
      <c r="I8" s="268"/>
      <c r="J8" s="268"/>
      <c r="K8" s="268"/>
      <c r="L8" s="268"/>
      <c r="M8" s="268"/>
      <c r="N8" s="268"/>
      <c r="O8" s="268"/>
      <c r="P8" s="268"/>
      <c r="Q8" s="269"/>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70" t="s">
        <v>46</v>
      </c>
      <c r="C10" s="270"/>
      <c r="D10" s="271" t="s">
        <v>319</v>
      </c>
      <c r="E10" s="272"/>
      <c r="F10" s="2"/>
      <c r="G10" s="21" t="s">
        <v>47</v>
      </c>
      <c r="H10" s="22"/>
      <c r="I10" s="22"/>
      <c r="J10" s="22"/>
      <c r="K10" s="22"/>
      <c r="L10" s="22"/>
      <c r="M10" s="22"/>
      <c r="N10" s="22"/>
      <c r="O10" s="23"/>
      <c r="P10" s="2"/>
    </row>
    <row r="11" spans="1:25" x14ac:dyDescent="0.2">
      <c r="B11" s="280" t="s">
        <v>48</v>
      </c>
      <c r="C11" s="281"/>
      <c r="D11" s="282" t="s">
        <v>319</v>
      </c>
      <c r="E11" s="272"/>
      <c r="F11" s="2"/>
      <c r="G11" s="24" t="str">
        <f>CONCATENATE("Reference Flow: ",D5," ",E5," of ",G5)</f>
        <v>Reference Flow: 1 kg of natural gas</v>
      </c>
      <c r="H11" s="25"/>
      <c r="I11" s="25"/>
      <c r="J11" s="25"/>
      <c r="K11" s="25"/>
      <c r="L11" s="25"/>
      <c r="M11" s="25"/>
      <c r="N11" s="25"/>
      <c r="O11" s="26"/>
      <c r="P11" s="2"/>
    </row>
    <row r="12" spans="1:25" x14ac:dyDescent="0.2">
      <c r="B12" s="270" t="s">
        <v>49</v>
      </c>
      <c r="C12" s="270"/>
      <c r="D12" s="283">
        <v>2016</v>
      </c>
      <c r="E12" s="283"/>
      <c r="F12" s="2"/>
      <c r="G12" s="24"/>
      <c r="H12" s="25"/>
      <c r="I12" s="25"/>
      <c r="J12" s="25"/>
      <c r="K12" s="25"/>
      <c r="L12" s="25"/>
      <c r="M12" s="25"/>
      <c r="N12" s="25"/>
      <c r="O12" s="26"/>
      <c r="P12" s="2"/>
    </row>
    <row r="13" spans="1:25" ht="12.75" customHeight="1" x14ac:dyDescent="0.2">
      <c r="B13" s="270" t="s">
        <v>50</v>
      </c>
      <c r="C13" s="270"/>
      <c r="D13" s="283" t="s">
        <v>101</v>
      </c>
      <c r="E13" s="283"/>
      <c r="F13" s="2"/>
      <c r="G13" s="284" t="s">
        <v>345</v>
      </c>
      <c r="H13" s="285"/>
      <c r="I13" s="285"/>
      <c r="J13" s="285"/>
      <c r="K13" s="285"/>
      <c r="L13" s="285"/>
      <c r="M13" s="285"/>
      <c r="N13" s="285"/>
      <c r="O13" s="286"/>
      <c r="P13" s="2"/>
    </row>
    <row r="14" spans="1:25" x14ac:dyDescent="0.2">
      <c r="B14" s="270" t="s">
        <v>51</v>
      </c>
      <c r="C14" s="270"/>
      <c r="D14" s="283" t="s">
        <v>98</v>
      </c>
      <c r="E14" s="283"/>
      <c r="F14" s="2"/>
      <c r="G14" s="284"/>
      <c r="H14" s="285"/>
      <c r="I14" s="285"/>
      <c r="J14" s="285"/>
      <c r="K14" s="285"/>
      <c r="L14" s="285"/>
      <c r="M14" s="285"/>
      <c r="N14" s="285"/>
      <c r="O14" s="286"/>
      <c r="P14" s="2"/>
    </row>
    <row r="15" spans="1:25" x14ac:dyDescent="0.2">
      <c r="B15" s="270" t="s">
        <v>52</v>
      </c>
      <c r="C15" s="270"/>
      <c r="D15" s="283" t="s">
        <v>320</v>
      </c>
      <c r="E15" s="283"/>
      <c r="F15" s="2"/>
      <c r="G15" s="284"/>
      <c r="H15" s="285"/>
      <c r="I15" s="285"/>
      <c r="J15" s="285"/>
      <c r="K15" s="285"/>
      <c r="L15" s="285"/>
      <c r="M15" s="285"/>
      <c r="N15" s="285"/>
      <c r="O15" s="286"/>
      <c r="P15" s="2"/>
    </row>
    <row r="16" spans="1:25" x14ac:dyDescent="0.2">
      <c r="B16" s="270" t="s">
        <v>53</v>
      </c>
      <c r="C16" s="270"/>
      <c r="D16" s="283" t="s">
        <v>94</v>
      </c>
      <c r="E16" s="283"/>
      <c r="F16" s="2"/>
      <c r="G16" s="284"/>
      <c r="H16" s="285"/>
      <c r="I16" s="285"/>
      <c r="J16" s="285"/>
      <c r="K16" s="285"/>
      <c r="L16" s="285"/>
      <c r="M16" s="285"/>
      <c r="N16" s="285"/>
      <c r="O16" s="286"/>
      <c r="P16" s="2"/>
    </row>
    <row r="17" spans="1:25" ht="23.45" customHeight="1" x14ac:dyDescent="0.2">
      <c r="B17" s="276" t="s">
        <v>54</v>
      </c>
      <c r="C17" s="277"/>
      <c r="D17" s="278"/>
      <c r="E17" s="278"/>
      <c r="F17" s="2"/>
      <c r="G17" s="27" t="s">
        <v>346</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67" t="s">
        <v>55</v>
      </c>
      <c r="C20" s="268"/>
      <c r="D20" s="268"/>
      <c r="E20" s="268"/>
      <c r="F20" s="268"/>
      <c r="G20" s="268"/>
      <c r="H20" s="268"/>
      <c r="I20" s="268"/>
      <c r="J20" s="268"/>
      <c r="K20" s="268"/>
      <c r="L20" s="268"/>
      <c r="M20" s="268"/>
      <c r="N20" s="268"/>
      <c r="O20" s="268"/>
      <c r="P20" s="268"/>
      <c r="Q20" s="269"/>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279" t="s">
        <v>64</v>
      </c>
      <c r="K22" s="279"/>
      <c r="L22" s="279"/>
      <c r="M22" s="279"/>
      <c r="N22" s="279"/>
      <c r="O22" s="279"/>
      <c r="P22" s="279"/>
      <c r="Q22" s="279"/>
    </row>
    <row r="23" spans="1:25" x14ac:dyDescent="0.2">
      <c r="B23" s="14">
        <f t="shared" ref="B23" si="0">LEN(C23)</f>
        <v>12</v>
      </c>
      <c r="C23" s="32" t="s">
        <v>347</v>
      </c>
      <c r="D23" s="33"/>
      <c r="E23" s="212">
        <f>PS!D7</f>
        <v>1120</v>
      </c>
      <c r="F23" s="212">
        <f>PS!C7</f>
        <v>1120</v>
      </c>
      <c r="G23" s="212">
        <f>PS!E7</f>
        <v>1120</v>
      </c>
      <c r="H23" s="36" t="s">
        <v>352</v>
      </c>
      <c r="I23" s="35">
        <v>1</v>
      </c>
      <c r="J23" s="287" t="s">
        <v>354</v>
      </c>
      <c r="K23" s="287"/>
      <c r="L23" s="287"/>
      <c r="M23" s="287"/>
      <c r="N23" s="287"/>
      <c r="O23" s="287"/>
      <c r="P23" s="287"/>
      <c r="Q23" s="287"/>
    </row>
    <row r="24" spans="1:25" x14ac:dyDescent="0.2">
      <c r="B24" s="14">
        <f t="shared" ref="B24" si="1">LEN(C24)</f>
        <v>13</v>
      </c>
      <c r="C24" s="32" t="s">
        <v>348</v>
      </c>
      <c r="D24" s="33"/>
      <c r="E24" s="212">
        <f>PS!D8</f>
        <v>8276.1350699319992</v>
      </c>
      <c r="F24" s="212">
        <f>PS!C8</f>
        <v>6857.9778434966001</v>
      </c>
      <c r="G24" s="212">
        <f>PS!E8</f>
        <v>9625.7466269999986</v>
      </c>
      <c r="H24" s="36" t="s">
        <v>353</v>
      </c>
      <c r="I24" s="35">
        <v>1</v>
      </c>
      <c r="J24" s="287" t="s">
        <v>355</v>
      </c>
      <c r="K24" s="287"/>
      <c r="L24" s="287"/>
      <c r="M24" s="287"/>
      <c r="N24" s="287"/>
      <c r="O24" s="287"/>
      <c r="P24" s="287"/>
      <c r="Q24" s="287"/>
    </row>
    <row r="25" spans="1:25" x14ac:dyDescent="0.2">
      <c r="B25" s="14">
        <f t="shared" ref="B25" si="2">LEN(C25)</f>
        <v>10</v>
      </c>
      <c r="C25" s="32" t="s">
        <v>349</v>
      </c>
      <c r="D25" s="33"/>
      <c r="E25" s="212">
        <f>PS!D9</f>
        <v>1328224604.2894325</v>
      </c>
      <c r="F25" s="212">
        <f>PS!C9</f>
        <v>869530876.70279515</v>
      </c>
      <c r="G25" s="212">
        <f>PS!E9</f>
        <v>1875604067.330688</v>
      </c>
      <c r="H25" s="36" t="s">
        <v>229</v>
      </c>
      <c r="I25" s="232">
        <v>1</v>
      </c>
      <c r="J25" s="287" t="s">
        <v>358</v>
      </c>
      <c r="K25" s="287"/>
      <c r="L25" s="287"/>
      <c r="M25" s="287"/>
      <c r="N25" s="287"/>
      <c r="O25" s="287"/>
      <c r="P25" s="287"/>
      <c r="Q25" s="287"/>
    </row>
    <row r="26" spans="1:25" x14ac:dyDescent="0.2">
      <c r="B26" s="14">
        <f t="shared" ref="B26" si="3">LEN(C26)</f>
        <v>13</v>
      </c>
      <c r="C26" s="32" t="s">
        <v>356</v>
      </c>
      <c r="D26" s="67" t="s">
        <v>342</v>
      </c>
      <c r="E26" s="213">
        <f>CONVERT((E25*1000*0.042),"lbm","kg")</f>
        <v>25303846938.382153</v>
      </c>
      <c r="F26" s="210">
        <f>CONVERT((F25*1000*0.042),"lbm","kg")</f>
        <v>16565327988.375547</v>
      </c>
      <c r="G26" s="210">
        <f>CONVERT((G25*1000*0.042),"lbm","kg")</f>
        <v>35731907151.450996</v>
      </c>
      <c r="H26" s="36" t="s">
        <v>41</v>
      </c>
      <c r="I26" s="35"/>
      <c r="J26" s="287" t="s">
        <v>357</v>
      </c>
      <c r="K26" s="287"/>
      <c r="L26" s="287"/>
      <c r="M26" s="287"/>
      <c r="N26" s="287"/>
      <c r="O26" s="287"/>
      <c r="P26" s="287"/>
      <c r="Q26" s="287"/>
    </row>
    <row r="27" spans="1:25" x14ac:dyDescent="0.2">
      <c r="B27" s="14">
        <f t="shared" ref="B27" si="4">LEN(C27)</f>
        <v>8</v>
      </c>
      <c r="C27" s="32" t="s">
        <v>341</v>
      </c>
      <c r="D27" s="33"/>
      <c r="E27" s="67">
        <f>PS!D10</f>
        <v>0.73415595693918156</v>
      </c>
      <c r="F27" s="67">
        <f>PS!E10</f>
        <v>0.73754822361762629</v>
      </c>
      <c r="G27" s="67">
        <f>PS!F10</f>
        <v>0.73076369026073684</v>
      </c>
      <c r="H27" s="36" t="s">
        <v>228</v>
      </c>
      <c r="I27" s="35">
        <v>2</v>
      </c>
      <c r="J27" s="287" t="s">
        <v>230</v>
      </c>
      <c r="K27" s="287"/>
      <c r="L27" s="287"/>
      <c r="M27" s="287"/>
      <c r="N27" s="287"/>
      <c r="O27" s="287"/>
      <c r="P27" s="287"/>
      <c r="Q27" s="287"/>
    </row>
    <row r="28" spans="1:25" x14ac:dyDescent="0.2">
      <c r="B28" s="14">
        <f t="shared" ref="B28" si="5">LEN(C28)</f>
        <v>18</v>
      </c>
      <c r="C28" s="32" t="s">
        <v>350</v>
      </c>
      <c r="D28" s="204" t="str">
        <f>CONCATENATE(C23,"*1000/",C$27,"/",C$26)</f>
        <v>6_PIPEFUG_EF*1000/nat_mCH4/6_transfer_kg</v>
      </c>
      <c r="E28" s="67">
        <f>E23*E24/E$27/E$26</f>
        <v>4.9896572458482766E-4</v>
      </c>
      <c r="F28" s="67">
        <f>F23*F24/F$27/F$26</f>
        <v>6.2867130772577458E-4</v>
      </c>
      <c r="G28" s="67">
        <f>G23*G24/G$27/G$26</f>
        <v>4.1287566995069116E-4</v>
      </c>
      <c r="H28" s="36" t="s">
        <v>317</v>
      </c>
      <c r="I28" s="35"/>
      <c r="J28" s="287" t="s">
        <v>391</v>
      </c>
      <c r="K28" s="287"/>
      <c r="L28" s="287"/>
      <c r="M28" s="287"/>
      <c r="N28" s="287"/>
      <c r="O28" s="287"/>
      <c r="P28" s="287"/>
      <c r="Q28" s="287"/>
    </row>
    <row r="29" spans="1:25" ht="13.5" customHeight="1" x14ac:dyDescent="0.2">
      <c r="B29" s="14">
        <f t="shared" ref="B29" si="6">LEN(C29)</f>
        <v>15</v>
      </c>
      <c r="C29" s="32" t="s">
        <v>351</v>
      </c>
      <c r="D29" s="225" t="str">
        <f>CONCATENATE("1+",C28)</f>
        <v>1+Fugitive_pipelines</v>
      </c>
      <c r="E29" s="233">
        <f>SUM(E28:E28)+1</f>
        <v>1.0004989657245849</v>
      </c>
      <c r="F29" s="233">
        <f>SUM(F28:F28)+1</f>
        <v>1.0006286713077257</v>
      </c>
      <c r="G29" s="233">
        <f>SUM(G28:G28)+1</f>
        <v>1.0004128756699506</v>
      </c>
      <c r="H29" s="36" t="s">
        <v>316</v>
      </c>
      <c r="I29" s="35"/>
      <c r="J29" s="287" t="s">
        <v>390</v>
      </c>
      <c r="K29" s="287"/>
      <c r="L29" s="287"/>
      <c r="M29" s="287"/>
      <c r="N29" s="287"/>
      <c r="O29" s="287"/>
      <c r="P29" s="287"/>
      <c r="Q29" s="287"/>
    </row>
    <row r="30" spans="1:25" x14ac:dyDescent="0.2">
      <c r="B30" s="6"/>
      <c r="C30" s="37" t="s">
        <v>65</v>
      </c>
      <c r="D30" s="38" t="s">
        <v>66</v>
      </c>
      <c r="E30" s="34" t="s">
        <v>340</v>
      </c>
      <c r="F30" s="34" t="s">
        <v>340</v>
      </c>
      <c r="G30" s="34" t="s">
        <v>340</v>
      </c>
      <c r="H30" s="36"/>
      <c r="I30" s="39"/>
      <c r="J30" s="287"/>
      <c r="K30" s="287"/>
      <c r="L30" s="287"/>
      <c r="M30" s="287"/>
      <c r="N30" s="287"/>
      <c r="O30" s="287"/>
      <c r="P30" s="287"/>
      <c r="Q30" s="287"/>
    </row>
    <row r="31" spans="1:25" ht="13.5" thickBot="1" x14ac:dyDescent="0.25">
      <c r="B31" s="6"/>
      <c r="C31" s="2"/>
      <c r="D31" s="2"/>
      <c r="E31" s="2"/>
      <c r="F31" s="2"/>
      <c r="G31" s="2"/>
      <c r="H31" s="2"/>
      <c r="J31" s="2"/>
      <c r="K31" s="2"/>
      <c r="L31" s="2"/>
      <c r="M31" s="2"/>
      <c r="N31" s="2"/>
      <c r="O31" s="2"/>
      <c r="P31" s="2"/>
    </row>
    <row r="32" spans="1:25" s="20" customFormat="1" ht="15.75" customHeight="1" thickBot="1" x14ac:dyDescent="0.25">
      <c r="A32" s="19"/>
      <c r="B32" s="267" t="s">
        <v>67</v>
      </c>
      <c r="C32" s="268"/>
      <c r="D32" s="268"/>
      <c r="E32" s="268"/>
      <c r="F32" s="268"/>
      <c r="G32" s="268"/>
      <c r="H32" s="268"/>
      <c r="I32" s="268"/>
      <c r="J32" s="268"/>
      <c r="K32" s="268"/>
      <c r="L32" s="268"/>
      <c r="M32" s="268"/>
      <c r="N32" s="268"/>
      <c r="O32" s="268"/>
      <c r="P32" s="268"/>
      <c r="Q32" s="269"/>
      <c r="R32" s="19"/>
      <c r="S32" s="19"/>
      <c r="T32" s="19"/>
      <c r="U32" s="19"/>
      <c r="V32" s="19"/>
      <c r="W32" s="19"/>
      <c r="X32" s="19"/>
      <c r="Y32" s="19"/>
    </row>
    <row r="33" spans="1:25" x14ac:dyDescent="0.2">
      <c r="B33" s="6"/>
      <c r="C33" s="2"/>
      <c r="D33" s="2"/>
      <c r="E33" s="2"/>
      <c r="F33" s="2"/>
      <c r="G33" s="2"/>
      <c r="H33" s="30" t="s">
        <v>68</v>
      </c>
      <c r="J33" s="2"/>
      <c r="K33" s="2"/>
      <c r="L33" s="2"/>
      <c r="M33" s="2"/>
      <c r="N33" s="2"/>
      <c r="O33" s="2"/>
      <c r="P33" s="2"/>
    </row>
    <row r="34" spans="1:25" x14ac:dyDescent="0.2">
      <c r="B34" s="6"/>
      <c r="C34" s="31" t="s">
        <v>69</v>
      </c>
      <c r="D34" s="31" t="s">
        <v>70</v>
      </c>
      <c r="E34" s="31" t="s">
        <v>59</v>
      </c>
      <c r="F34" s="31" t="s">
        <v>71</v>
      </c>
      <c r="G34" s="31" t="s">
        <v>69</v>
      </c>
      <c r="H34" s="31" t="s">
        <v>62</v>
      </c>
      <c r="I34" s="31" t="s">
        <v>72</v>
      </c>
      <c r="J34" s="31" t="s">
        <v>73</v>
      </c>
      <c r="K34" s="31" t="s">
        <v>74</v>
      </c>
      <c r="L34" s="31" t="s">
        <v>75</v>
      </c>
      <c r="M34" s="31" t="s">
        <v>63</v>
      </c>
      <c r="N34" s="31" t="s">
        <v>17</v>
      </c>
      <c r="O34" s="279" t="s">
        <v>64</v>
      </c>
      <c r="P34" s="279"/>
      <c r="Q34" s="279"/>
      <c r="X34" s="19"/>
      <c r="Y34" s="19"/>
    </row>
    <row r="35" spans="1:25" ht="27.75" customHeight="1" x14ac:dyDescent="0.2">
      <c r="B35" s="6"/>
      <c r="C35" s="40" t="str">
        <f>C29</f>
        <v>NG_transmission</v>
      </c>
      <c r="D35" s="41" t="s">
        <v>387</v>
      </c>
      <c r="E35" s="42">
        <v>1</v>
      </c>
      <c r="F35" s="42" t="s">
        <v>41</v>
      </c>
      <c r="G35" s="234">
        <f>IF($C35="",1,VLOOKUP($C35,$C$22:$H$30,3,FALSE))</f>
        <v>1.0004989657245849</v>
      </c>
      <c r="H35" s="44" t="str">
        <f>IF($C35="","",VLOOKUP($C35,$C$22:$H$30,6,FALSE))</f>
        <v>kg NG</v>
      </c>
      <c r="I35" s="223">
        <f>IF(D35="","",E35*G35*$D$5)</f>
        <v>1.0004989657245849</v>
      </c>
      <c r="J35" s="42" t="s">
        <v>41</v>
      </c>
      <c r="K35" s="46" t="s">
        <v>91</v>
      </c>
      <c r="L35" s="42"/>
      <c r="M35" s="47"/>
      <c r="N35" s="47"/>
      <c r="O35" s="295" t="s">
        <v>389</v>
      </c>
      <c r="P35" s="295"/>
      <c r="Q35" s="295"/>
      <c r="X35" s="19"/>
      <c r="Y35" s="19"/>
    </row>
    <row r="36" spans="1:25" x14ac:dyDescent="0.2">
      <c r="B36" s="6"/>
      <c r="C36" s="32"/>
      <c r="D36" s="48"/>
      <c r="E36" s="42"/>
      <c r="F36" s="42"/>
      <c r="G36" s="43"/>
      <c r="H36" s="44"/>
      <c r="I36" s="45"/>
      <c r="J36" s="42"/>
      <c r="K36" s="46"/>
      <c r="L36" s="42"/>
      <c r="M36" s="47"/>
      <c r="N36" s="47"/>
      <c r="O36" s="294"/>
      <c r="P36" s="294"/>
      <c r="Q36" s="294"/>
      <c r="X36" s="19"/>
      <c r="Y36" s="19"/>
    </row>
    <row r="37" spans="1:25" x14ac:dyDescent="0.2">
      <c r="B37" s="6"/>
      <c r="C37" s="42"/>
      <c r="D37" s="49"/>
      <c r="E37" s="42"/>
      <c r="F37" s="42"/>
      <c r="G37" s="43">
        <f>IF($C37="",1,VLOOKUP($C37,$C$22:$H$30,3,FALSE))</f>
        <v>1</v>
      </c>
      <c r="H37" s="44" t="str">
        <f>IF($C37="","",VLOOKUP($C37,$C$22:$H$30,6,FALSE))</f>
        <v/>
      </c>
      <c r="I37" s="45" t="str">
        <f t="shared" ref="I37" si="7">IF(D37="","",E37*G37*$D$5)</f>
        <v/>
      </c>
      <c r="J37" s="42"/>
      <c r="K37" s="46"/>
      <c r="L37" s="42"/>
      <c r="M37" s="47"/>
      <c r="N37" s="47"/>
      <c r="O37" s="294"/>
      <c r="P37" s="294"/>
      <c r="Q37" s="294"/>
      <c r="X37" s="19"/>
      <c r="Y37" s="19"/>
    </row>
    <row r="38" spans="1:25" x14ac:dyDescent="0.2">
      <c r="B38" s="6"/>
      <c r="C38" s="50" t="s">
        <v>65</v>
      </c>
      <c r="D38" s="38" t="s">
        <v>66</v>
      </c>
      <c r="E38" s="51" t="s">
        <v>76</v>
      </c>
      <c r="F38" s="38"/>
      <c r="G38" s="38"/>
      <c r="H38" s="38"/>
      <c r="I38" s="51" t="s">
        <v>77</v>
      </c>
      <c r="J38" s="38"/>
      <c r="K38" s="51"/>
      <c r="L38" s="38" t="s">
        <v>78</v>
      </c>
      <c r="M38" s="52"/>
      <c r="N38" s="52"/>
      <c r="O38" s="291"/>
      <c r="P38" s="291"/>
      <c r="Q38" s="291"/>
      <c r="X38" s="19"/>
      <c r="Y38" s="19"/>
    </row>
    <row r="39" spans="1:25" s="2" customFormat="1" ht="13.5" thickBot="1" x14ac:dyDescent="0.25">
      <c r="B39" s="6"/>
      <c r="X39" s="19"/>
      <c r="Y39" s="19"/>
    </row>
    <row r="40" spans="1:25" s="20" customFormat="1" ht="15.75" customHeight="1" thickBot="1" x14ac:dyDescent="0.25">
      <c r="A40" s="19"/>
      <c r="B40" s="267" t="s">
        <v>79</v>
      </c>
      <c r="C40" s="268"/>
      <c r="D40" s="268"/>
      <c r="E40" s="268"/>
      <c r="F40" s="268"/>
      <c r="G40" s="268"/>
      <c r="H40" s="268"/>
      <c r="I40" s="268"/>
      <c r="J40" s="268"/>
      <c r="K40" s="268"/>
      <c r="L40" s="268"/>
      <c r="M40" s="268"/>
      <c r="N40" s="268"/>
      <c r="O40" s="268"/>
      <c r="P40" s="268"/>
      <c r="Q40" s="269"/>
      <c r="R40" s="19"/>
      <c r="S40" s="19"/>
      <c r="T40" s="19"/>
      <c r="U40" s="19"/>
      <c r="V40" s="19"/>
      <c r="W40" s="19"/>
      <c r="X40" s="19"/>
      <c r="Y40" s="19"/>
    </row>
    <row r="41" spans="1:25" x14ac:dyDescent="0.2">
      <c r="B41" s="6"/>
      <c r="C41" s="2"/>
      <c r="D41" s="2"/>
      <c r="E41" s="2"/>
      <c r="F41" s="2"/>
      <c r="G41" s="2"/>
      <c r="H41" s="30" t="s">
        <v>80</v>
      </c>
      <c r="J41" s="2"/>
      <c r="K41" s="2"/>
      <c r="L41" s="2"/>
      <c r="M41" s="2"/>
      <c r="N41" s="2"/>
      <c r="O41" s="2"/>
      <c r="P41" s="2"/>
      <c r="X41" s="19"/>
      <c r="Y41" s="19"/>
    </row>
    <row r="42" spans="1:25" x14ac:dyDescent="0.2">
      <c r="B42" s="6"/>
      <c r="C42" s="31" t="s">
        <v>69</v>
      </c>
      <c r="D42" s="31" t="s">
        <v>70</v>
      </c>
      <c r="E42" s="31" t="s">
        <v>59</v>
      </c>
      <c r="F42" s="31" t="s">
        <v>71</v>
      </c>
      <c r="G42" s="31" t="s">
        <v>69</v>
      </c>
      <c r="H42" s="31" t="s">
        <v>62</v>
      </c>
      <c r="I42" s="31" t="s">
        <v>72</v>
      </c>
      <c r="J42" s="31" t="s">
        <v>73</v>
      </c>
      <c r="K42" s="31" t="s">
        <v>74</v>
      </c>
      <c r="L42" s="31" t="s">
        <v>75</v>
      </c>
      <c r="M42" s="31" t="s">
        <v>63</v>
      </c>
      <c r="N42" s="31" t="s">
        <v>17</v>
      </c>
      <c r="O42" s="279" t="s">
        <v>64</v>
      </c>
      <c r="P42" s="279"/>
      <c r="Q42" s="279"/>
      <c r="X42" s="19"/>
      <c r="Y42" s="19"/>
    </row>
    <row r="43" spans="1:25" x14ac:dyDescent="0.2">
      <c r="B43" s="6"/>
      <c r="C43" s="53"/>
      <c r="D43" s="54" t="s">
        <v>315</v>
      </c>
      <c r="E43" s="55">
        <v>1</v>
      </c>
      <c r="F43" s="55" t="str">
        <f>J43</f>
        <v>kg NG</v>
      </c>
      <c r="G43" s="43">
        <f>IF($C43="",1,VLOOKUP($C43,$C$22:$H$30,3,FALSE))</f>
        <v>1</v>
      </c>
      <c r="H43" s="44" t="str">
        <f>IF($C43="","",VLOOKUP($C43,$C$22:$H$30,6,FALSE))</f>
        <v/>
      </c>
      <c r="I43" s="45">
        <f t="shared" ref="I43:I45" si="8">IF(D43="","",E43*G43*$D$5)</f>
        <v>1</v>
      </c>
      <c r="J43" s="55" t="s">
        <v>316</v>
      </c>
      <c r="K43" s="46" t="s">
        <v>91</v>
      </c>
      <c r="L43" s="42"/>
      <c r="M43" s="56"/>
      <c r="N43" s="56"/>
      <c r="O43" s="293" t="s">
        <v>81</v>
      </c>
      <c r="P43" s="293"/>
      <c r="Q43" s="293"/>
      <c r="X43" s="19"/>
      <c r="Y43" s="19"/>
    </row>
    <row r="44" spans="1:25" x14ac:dyDescent="0.2">
      <c r="B44" s="6"/>
      <c r="C44" s="32" t="str">
        <f>C28</f>
        <v>Fugitive_pipelines</v>
      </c>
      <c r="D44" s="57" t="s">
        <v>386</v>
      </c>
      <c r="E44" s="55">
        <v>1</v>
      </c>
      <c r="F44" s="55" t="str">
        <f t="shared" ref="F44" si="9">J44</f>
        <v>kg NG</v>
      </c>
      <c r="G44" s="43">
        <f>IF($C44="",1,VLOOKUP($C44,$C$22:$H$30,3,FALSE))</f>
        <v>4.9896572458482766E-4</v>
      </c>
      <c r="H44" s="44" t="str">
        <f>IF($C44="","",VLOOKUP($C44,$C$22:$H$30,6,FALSE))</f>
        <v>kg NG/kg NG</v>
      </c>
      <c r="I44" s="214">
        <f>IF(D44="","",E44*G44*$D$5)</f>
        <v>4.9896572458482766E-4</v>
      </c>
      <c r="J44" s="55" t="s">
        <v>316</v>
      </c>
      <c r="K44" s="46" t="s">
        <v>91</v>
      </c>
      <c r="L44" s="42"/>
      <c r="M44" s="47"/>
      <c r="N44" s="47"/>
      <c r="O44" s="288" t="str">
        <f>J28</f>
        <v>[kg NG/kg NG] Fugitive emissions from transmission pipelines per unit of natural gas through transmission pipelines</v>
      </c>
      <c r="P44" s="289"/>
      <c r="Q44" s="290"/>
      <c r="S44" s="2" t="str">
        <f>CONCATENATE(D44," ",O44)</f>
        <v>Transmission pipeline fugitives [to venting and flaring] [kg NG/kg NG] Fugitive emissions from transmission pipelines per unit of natural gas through transmission pipelines</v>
      </c>
      <c r="X44" s="19"/>
      <c r="Y44" s="19"/>
    </row>
    <row r="45" spans="1:25" x14ac:dyDescent="0.2">
      <c r="B45" s="6"/>
      <c r="C45" s="49"/>
      <c r="D45" s="57"/>
      <c r="E45" s="55"/>
      <c r="F45" s="55"/>
      <c r="G45" s="43">
        <f>IF($C45="",1,VLOOKUP($C45,$C$22:$H$30,3,FALSE))</f>
        <v>1</v>
      </c>
      <c r="H45" s="44" t="str">
        <f>IF($C45="","",VLOOKUP($C45,$C$22:$H$30,6,FALSE))</f>
        <v/>
      </c>
      <c r="I45" s="45" t="str">
        <f t="shared" si="8"/>
        <v/>
      </c>
      <c r="J45" s="55"/>
      <c r="K45" s="46"/>
      <c r="L45" s="42"/>
      <c r="M45" s="47"/>
      <c r="N45" s="47"/>
      <c r="O45" s="293"/>
      <c r="P45" s="293"/>
      <c r="Q45" s="293"/>
      <c r="X45" s="19"/>
      <c r="Y45" s="19"/>
    </row>
    <row r="46" spans="1:25" x14ac:dyDescent="0.2">
      <c r="B46" s="6"/>
      <c r="C46" s="50" t="s">
        <v>65</v>
      </c>
      <c r="D46" s="58" t="s">
        <v>66</v>
      </c>
      <c r="E46" s="51" t="s">
        <v>76</v>
      </c>
      <c r="F46" s="55"/>
      <c r="G46" s="59"/>
      <c r="H46" s="60"/>
      <c r="I46" s="60"/>
      <c r="J46" s="38"/>
      <c r="K46" s="51"/>
      <c r="L46" s="38" t="s">
        <v>78</v>
      </c>
      <c r="M46" s="52"/>
      <c r="N46" s="52"/>
      <c r="O46" s="291"/>
      <c r="P46" s="291"/>
      <c r="Q46" s="291"/>
      <c r="X46" s="19"/>
      <c r="Y46" s="19"/>
    </row>
    <row r="47" spans="1:25" x14ac:dyDescent="0.2">
      <c r="B47" s="6"/>
      <c r="C47" s="2"/>
      <c r="D47" s="2"/>
      <c r="E47" s="2"/>
      <c r="F47" s="2"/>
      <c r="G47" s="2"/>
      <c r="H47" s="2"/>
      <c r="J47" s="2"/>
      <c r="K47" s="2"/>
      <c r="L47" s="2"/>
      <c r="M47" s="2"/>
      <c r="N47" s="2"/>
      <c r="O47" s="2"/>
      <c r="P47" s="2"/>
      <c r="X47" s="19"/>
      <c r="Y47" s="19"/>
    </row>
    <row r="48" spans="1:25" ht="20.25" customHeight="1" x14ac:dyDescent="0.2">
      <c r="B48" s="6"/>
      <c r="C48" s="276" t="s">
        <v>82</v>
      </c>
      <c r="D48" s="292"/>
      <c r="E48" s="292"/>
      <c r="F48" s="292"/>
      <c r="G48" s="292"/>
      <c r="H48" s="292"/>
      <c r="I48" s="292"/>
      <c r="J48" s="292"/>
      <c r="K48" s="292"/>
      <c r="L48" s="292"/>
      <c r="M48" s="292"/>
      <c r="N48" s="292"/>
      <c r="O48" s="292"/>
      <c r="P48" s="292"/>
      <c r="Q48" s="277"/>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1" t="s">
        <v>83</v>
      </c>
      <c r="C100" s="2"/>
      <c r="D100" s="2"/>
      <c r="E100" s="2"/>
      <c r="F100" s="2"/>
      <c r="G100" s="2"/>
      <c r="H100" s="2"/>
      <c r="J100" s="2"/>
      <c r="K100" s="2"/>
      <c r="L100" s="2"/>
      <c r="M100" s="2"/>
      <c r="N100" s="2"/>
      <c r="O100" s="2"/>
      <c r="P100" s="2"/>
    </row>
    <row r="101" spans="1:25" s="62" customFormat="1" x14ac:dyDescent="0.2">
      <c r="A101" s="6"/>
      <c r="B101" s="6"/>
      <c r="C101" s="6" t="s">
        <v>84</v>
      </c>
      <c r="D101" s="6" t="s">
        <v>85</v>
      </c>
      <c r="E101" s="6" t="s">
        <v>86</v>
      </c>
      <c r="F101" s="6"/>
      <c r="G101" s="6"/>
      <c r="H101" s="6" t="s">
        <v>75</v>
      </c>
      <c r="I101" s="6"/>
      <c r="J101" s="6" t="s">
        <v>74</v>
      </c>
      <c r="K101" s="6"/>
      <c r="L101" s="6"/>
      <c r="M101" s="6"/>
      <c r="N101" s="6"/>
      <c r="O101" s="6"/>
      <c r="P101" s="6"/>
      <c r="Q101" s="6"/>
      <c r="R101" s="6"/>
      <c r="S101" s="6"/>
      <c r="T101" s="6"/>
      <c r="U101" s="6"/>
      <c r="V101" s="6"/>
      <c r="W101" s="6"/>
      <c r="X101" s="6"/>
      <c r="Y101" s="6"/>
    </row>
    <row r="102" spans="1:25" x14ac:dyDescent="0.2">
      <c r="B102" s="6"/>
      <c r="C102" s="63" t="s">
        <v>78</v>
      </c>
      <c r="D102" s="63" t="s">
        <v>78</v>
      </c>
      <c r="E102" s="63" t="s">
        <v>78</v>
      </c>
      <c r="F102" s="2"/>
      <c r="G102" s="2"/>
      <c r="H102" s="63" t="s">
        <v>78</v>
      </c>
      <c r="J102" s="2"/>
      <c r="K102" s="2"/>
      <c r="L102" s="2"/>
      <c r="M102" s="2"/>
      <c r="N102" s="2"/>
      <c r="O102" s="2"/>
      <c r="P102" s="2"/>
    </row>
    <row r="103" spans="1:25" s="2" customFormat="1" x14ac:dyDescent="0.2">
      <c r="B103" s="6"/>
      <c r="C103" s="14" t="s">
        <v>87</v>
      </c>
      <c r="D103" s="2" t="s">
        <v>88</v>
      </c>
      <c r="E103" s="2" t="s">
        <v>89</v>
      </c>
      <c r="H103" s="2" t="s">
        <v>90</v>
      </c>
      <c r="J103" s="2" t="s">
        <v>91</v>
      </c>
    </row>
    <row r="104" spans="1:25" s="2" customFormat="1" x14ac:dyDescent="0.2">
      <c r="B104" s="6"/>
      <c r="C104" s="2" t="s">
        <v>92</v>
      </c>
      <c r="D104" s="2" t="s">
        <v>93</v>
      </c>
      <c r="E104" s="2" t="s">
        <v>94</v>
      </c>
      <c r="H104" s="2" t="s">
        <v>95</v>
      </c>
      <c r="J104" s="2" t="s">
        <v>96</v>
      </c>
    </row>
    <row r="105" spans="1:25" s="2" customFormat="1" x14ac:dyDescent="0.2">
      <c r="B105" s="6"/>
      <c r="C105" s="2" t="s">
        <v>97</v>
      </c>
      <c r="D105" s="2" t="s">
        <v>98</v>
      </c>
      <c r="E105" s="2" t="s">
        <v>99</v>
      </c>
      <c r="H105" s="2" t="s">
        <v>100</v>
      </c>
    </row>
    <row r="106" spans="1:25" s="2" customFormat="1" x14ac:dyDescent="0.2">
      <c r="B106" s="6"/>
      <c r="C106" s="2" t="s">
        <v>101</v>
      </c>
      <c r="D106" s="2" t="s">
        <v>102</v>
      </c>
      <c r="E106" s="2" t="s">
        <v>103</v>
      </c>
      <c r="H106" s="2" t="s">
        <v>104</v>
      </c>
    </row>
    <row r="107" spans="1:25" s="2" customFormat="1" x14ac:dyDescent="0.2">
      <c r="B107" s="6"/>
      <c r="C107" s="2" t="s">
        <v>105</v>
      </c>
      <c r="E107" s="2" t="s">
        <v>106</v>
      </c>
      <c r="H107" s="2" t="s">
        <v>106</v>
      </c>
    </row>
    <row r="108" spans="1:25" s="2" customFormat="1" x14ac:dyDescent="0.2">
      <c r="B108" s="6"/>
      <c r="C108" s="2" t="s">
        <v>107</v>
      </c>
    </row>
    <row r="109" spans="1:25" s="2" customFormat="1" x14ac:dyDescent="0.2">
      <c r="B109" s="6"/>
      <c r="C109" s="2" t="s">
        <v>108</v>
      </c>
    </row>
    <row r="110" spans="1:25" s="2" customFormat="1" x14ac:dyDescent="0.2">
      <c r="B110" s="6"/>
      <c r="C110" s="2" t="s">
        <v>109</v>
      </c>
    </row>
    <row r="111" spans="1:25" s="2" customFormat="1" x14ac:dyDescent="0.2">
      <c r="B111" s="6"/>
      <c r="C111" s="14" t="s">
        <v>110</v>
      </c>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s="2" customFormat="1" x14ac:dyDescent="0.2">
      <c r="B117" s="6"/>
      <c r="C117" s="3"/>
      <c r="D117" s="3"/>
      <c r="E117" s="3"/>
      <c r="F117" s="3"/>
      <c r="G117" s="3"/>
      <c r="H117" s="3"/>
      <c r="J117" s="3"/>
      <c r="K117" s="3"/>
      <c r="L117" s="3"/>
      <c r="M117" s="3"/>
      <c r="N117" s="3"/>
      <c r="O117" s="3"/>
      <c r="P117" s="3"/>
    </row>
    <row r="118" spans="2:16" s="2" customFormat="1" x14ac:dyDescent="0.2">
      <c r="B118" s="6"/>
      <c r="C118" s="3"/>
      <c r="D118" s="3"/>
      <c r="E118" s="3"/>
      <c r="F118" s="3"/>
      <c r="G118" s="3"/>
      <c r="H118" s="3"/>
      <c r="J118" s="3"/>
      <c r="K118" s="3"/>
      <c r="L118" s="3"/>
      <c r="M118" s="3"/>
      <c r="N118" s="3"/>
      <c r="O118" s="3"/>
      <c r="P118" s="3"/>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sheetData>
  <sheetProtection formatCells="0" formatRows="0" insertRows="0" insertHyperlinks="0" deleteRows="0" selectLockedCells="1"/>
  <mergeCells count="49">
    <mergeCell ref="O35:Q35"/>
    <mergeCell ref="O34:Q34"/>
    <mergeCell ref="J24:Q24"/>
    <mergeCell ref="O44:Q44"/>
    <mergeCell ref="O46:Q46"/>
    <mergeCell ref="C48:Q48"/>
    <mergeCell ref="J27:Q27"/>
    <mergeCell ref="O45:Q45"/>
    <mergeCell ref="B40:Q40"/>
    <mergeCell ref="O42:Q42"/>
    <mergeCell ref="O43:Q43"/>
    <mergeCell ref="O37:Q37"/>
    <mergeCell ref="O38:Q38"/>
    <mergeCell ref="O36:Q36"/>
    <mergeCell ref="J28:Q28"/>
    <mergeCell ref="J30:Q30"/>
    <mergeCell ref="J29:Q29"/>
    <mergeCell ref="D16:E16"/>
    <mergeCell ref="J26:Q26"/>
    <mergeCell ref="J23:Q23"/>
    <mergeCell ref="J25:Q25"/>
    <mergeCell ref="B32:Q32"/>
    <mergeCell ref="B17:C17"/>
    <mergeCell ref="D17:E17"/>
    <mergeCell ref="B20:Q20"/>
    <mergeCell ref="J22:Q22"/>
    <mergeCell ref="B11:C11"/>
    <mergeCell ref="D11:E11"/>
    <mergeCell ref="B12:C12"/>
    <mergeCell ref="D12:E12"/>
    <mergeCell ref="B13:C13"/>
    <mergeCell ref="D13:E13"/>
    <mergeCell ref="G13:O16"/>
    <mergeCell ref="B14:C14"/>
    <mergeCell ref="D14:E14"/>
    <mergeCell ref="B15:C15"/>
    <mergeCell ref="D15:E15"/>
    <mergeCell ref="B16:C16"/>
    <mergeCell ref="B1:Q1"/>
    <mergeCell ref="B2:Q2"/>
    <mergeCell ref="B4:C4"/>
    <mergeCell ref="D4:E4"/>
    <mergeCell ref="B5:C5"/>
    <mergeCell ref="G5:J5"/>
    <mergeCell ref="B6:C6"/>
    <mergeCell ref="D6:O6"/>
    <mergeCell ref="B8:Q8"/>
    <mergeCell ref="B10:C10"/>
    <mergeCell ref="D10:E10"/>
  </mergeCells>
  <conditionalFormatting sqref="H43 H35:H37 H45:H46">
    <cfRule type="cellIs" dxfId="9" priority="43" stopIfTrue="1" operator="equal">
      <formula>0</formula>
    </cfRule>
  </conditionalFormatting>
  <conditionalFormatting sqref="G43 G35:G37 G45:G46">
    <cfRule type="cellIs" dxfId="8" priority="42" stopIfTrue="1" operator="equal">
      <formula>1</formula>
    </cfRule>
  </conditionalFormatting>
  <conditionalFormatting sqref="H44">
    <cfRule type="cellIs" dxfId="7" priority="3" stopIfTrue="1" operator="equal">
      <formula>0</formula>
    </cfRule>
  </conditionalFormatting>
  <conditionalFormatting sqref="G44">
    <cfRule type="cellIs" dxfId="6" priority="2" stopIfTrue="1" operator="equal">
      <formula>1</formula>
    </cfRule>
  </conditionalFormatting>
  <dataValidations count="7">
    <dataValidation type="list" allowBlank="1" showInputMessage="1" showErrorMessage="1" sqref="WVT983030:WVT983037 WVT43 WLX983030:WLX983037 WCB983030:WCB983037 VSF983030:VSF983037 VIJ983030:VIJ983037 UYN983030:UYN983037 UOR983030:UOR983037 UEV983030:UEV983037 TUZ983030:TUZ983037 TLD983030:TLD983037 TBH983030:TBH983037 SRL983030:SRL983037 SHP983030:SHP983037 RXT983030:RXT983037 RNX983030:RNX983037 REB983030:REB983037 QUF983030:QUF983037 QKJ983030:QKJ983037 QAN983030:QAN983037 PQR983030:PQR983037 PGV983030:PGV983037 OWZ983030:OWZ983037 OND983030:OND983037 ODH983030:ODH983037 NTL983030:NTL983037 NJP983030:NJP983037 MZT983030:MZT983037 MPX983030:MPX983037 MGB983030:MGB983037 LWF983030:LWF983037 LMJ983030:LMJ983037 LCN983030:LCN983037 KSR983030:KSR983037 KIV983030:KIV983037 JYZ983030:JYZ983037 JPD983030:JPD983037 JFH983030:JFH983037 IVL983030:IVL983037 ILP983030:ILP983037 IBT983030:IBT983037 HRX983030:HRX983037 HIB983030:HIB983037 GYF983030:GYF983037 GOJ983030:GOJ983037 GEN983030:GEN983037 FUR983030:FUR983037 FKV983030:FKV983037 FAZ983030:FAZ983037 ERD983030:ERD983037 EHH983030:EHH983037 DXL983030:DXL983037 DNP983030:DNP983037 DDT983030:DDT983037 CTX983030:CTX983037 CKB983030:CKB983037 CAF983030:CAF983037 BQJ983030:BQJ983037 BGN983030:BGN983037 AWR983030:AWR983037 AMV983030:AMV983037 ACZ983030:ACZ983037 TD983030:TD983037 JH983030:JH983037 L983030:L983037 WVT917494:WVT917501 WLX917494:WLX917501 WCB917494:WCB917501 VSF917494:VSF917501 VIJ917494:VIJ917501 UYN917494:UYN917501 UOR917494:UOR917501 UEV917494:UEV917501 TUZ917494:TUZ917501 TLD917494:TLD917501 TBH917494:TBH917501 SRL917494:SRL917501 SHP917494:SHP917501 RXT917494:RXT917501 RNX917494:RNX917501 REB917494:REB917501 QUF917494:QUF917501 QKJ917494:QKJ917501 QAN917494:QAN917501 PQR917494:PQR917501 PGV917494:PGV917501 OWZ917494:OWZ917501 OND917494:OND917501 ODH917494:ODH917501 NTL917494:NTL917501 NJP917494:NJP917501 MZT917494:MZT917501 MPX917494:MPX917501 MGB917494:MGB917501 LWF917494:LWF917501 LMJ917494:LMJ917501 LCN917494:LCN917501 KSR917494:KSR917501 KIV917494:KIV917501 JYZ917494:JYZ917501 JPD917494:JPD917501 JFH917494:JFH917501 IVL917494:IVL917501 ILP917494:ILP917501 IBT917494:IBT917501 HRX917494:HRX917501 HIB917494:HIB917501 GYF917494:GYF917501 GOJ917494:GOJ917501 GEN917494:GEN917501 FUR917494:FUR917501 FKV917494:FKV917501 FAZ917494:FAZ917501 ERD917494:ERD917501 EHH917494:EHH917501 DXL917494:DXL917501 DNP917494:DNP917501 DDT917494:DDT917501 CTX917494:CTX917501 CKB917494:CKB917501 CAF917494:CAF917501 BQJ917494:BQJ917501 BGN917494:BGN917501 AWR917494:AWR917501 AMV917494:AMV917501 ACZ917494:ACZ917501 TD917494:TD917501 JH917494:JH917501 L917494:L917501 WVT851958:WVT851965 WLX851958:WLX851965 WCB851958:WCB851965 VSF851958:VSF851965 VIJ851958:VIJ851965 UYN851958:UYN851965 UOR851958:UOR851965 UEV851958:UEV851965 TUZ851958:TUZ851965 TLD851958:TLD851965 TBH851958:TBH851965 SRL851958:SRL851965 SHP851958:SHP851965 RXT851958:RXT851965 RNX851958:RNX851965 REB851958:REB851965 QUF851958:QUF851965 QKJ851958:QKJ851965 QAN851958:QAN851965 PQR851958:PQR851965 PGV851958:PGV851965 OWZ851958:OWZ851965 OND851958:OND851965 ODH851958:ODH851965 NTL851958:NTL851965 NJP851958:NJP851965 MZT851958:MZT851965 MPX851958:MPX851965 MGB851958:MGB851965 LWF851958:LWF851965 LMJ851958:LMJ851965 LCN851958:LCN851965 KSR851958:KSR851965 KIV851958:KIV851965 JYZ851958:JYZ851965 JPD851958:JPD851965 JFH851958:JFH851965 IVL851958:IVL851965 ILP851958:ILP851965 IBT851958:IBT851965 HRX851958:HRX851965 HIB851958:HIB851965 GYF851958:GYF851965 GOJ851958:GOJ851965 GEN851958:GEN851965 FUR851958:FUR851965 FKV851958:FKV851965 FAZ851958:FAZ851965 ERD851958:ERD851965 EHH851958:EHH851965 DXL851958:DXL851965 DNP851958:DNP851965 DDT851958:DDT851965 CTX851958:CTX851965 CKB851958:CKB851965 CAF851958:CAF851965 BQJ851958:BQJ851965 BGN851958:BGN851965 AWR851958:AWR851965 AMV851958:AMV851965 ACZ851958:ACZ851965 TD851958:TD851965 JH851958:JH851965 L851958:L851965 WVT786422:WVT786429 WLX786422:WLX786429 WCB786422:WCB786429 VSF786422:VSF786429 VIJ786422:VIJ786429 UYN786422:UYN786429 UOR786422:UOR786429 UEV786422:UEV786429 TUZ786422:TUZ786429 TLD786422:TLD786429 TBH786422:TBH786429 SRL786422:SRL786429 SHP786422:SHP786429 RXT786422:RXT786429 RNX786422:RNX786429 REB786422:REB786429 QUF786422:QUF786429 QKJ786422:QKJ786429 QAN786422:QAN786429 PQR786422:PQR786429 PGV786422:PGV786429 OWZ786422:OWZ786429 OND786422:OND786429 ODH786422:ODH786429 NTL786422:NTL786429 NJP786422:NJP786429 MZT786422:MZT786429 MPX786422:MPX786429 MGB786422:MGB786429 LWF786422:LWF786429 LMJ786422:LMJ786429 LCN786422:LCN786429 KSR786422:KSR786429 KIV786422:KIV786429 JYZ786422:JYZ786429 JPD786422:JPD786429 JFH786422:JFH786429 IVL786422:IVL786429 ILP786422:ILP786429 IBT786422:IBT786429 HRX786422:HRX786429 HIB786422:HIB786429 GYF786422:GYF786429 GOJ786422:GOJ786429 GEN786422:GEN786429 FUR786422:FUR786429 FKV786422:FKV786429 FAZ786422:FAZ786429 ERD786422:ERD786429 EHH786422:EHH786429 DXL786422:DXL786429 DNP786422:DNP786429 DDT786422:DDT786429 CTX786422:CTX786429 CKB786422:CKB786429 CAF786422:CAF786429 BQJ786422:BQJ786429 BGN786422:BGN786429 AWR786422:AWR786429 AMV786422:AMV786429 ACZ786422:ACZ786429 TD786422:TD786429 JH786422:JH786429 L786422:L786429 WVT720886:WVT720893 WLX720886:WLX720893 WCB720886:WCB720893 VSF720886:VSF720893 VIJ720886:VIJ720893 UYN720886:UYN720893 UOR720886:UOR720893 UEV720886:UEV720893 TUZ720886:TUZ720893 TLD720886:TLD720893 TBH720886:TBH720893 SRL720886:SRL720893 SHP720886:SHP720893 RXT720886:RXT720893 RNX720886:RNX720893 REB720886:REB720893 QUF720886:QUF720893 QKJ720886:QKJ720893 QAN720886:QAN720893 PQR720886:PQR720893 PGV720886:PGV720893 OWZ720886:OWZ720893 OND720886:OND720893 ODH720886:ODH720893 NTL720886:NTL720893 NJP720886:NJP720893 MZT720886:MZT720893 MPX720886:MPX720893 MGB720886:MGB720893 LWF720886:LWF720893 LMJ720886:LMJ720893 LCN720886:LCN720893 KSR720886:KSR720893 KIV720886:KIV720893 JYZ720886:JYZ720893 JPD720886:JPD720893 JFH720886:JFH720893 IVL720886:IVL720893 ILP720886:ILP720893 IBT720886:IBT720893 HRX720886:HRX720893 HIB720886:HIB720893 GYF720886:GYF720893 GOJ720886:GOJ720893 GEN720886:GEN720893 FUR720886:FUR720893 FKV720886:FKV720893 FAZ720886:FAZ720893 ERD720886:ERD720893 EHH720886:EHH720893 DXL720886:DXL720893 DNP720886:DNP720893 DDT720886:DDT720893 CTX720886:CTX720893 CKB720886:CKB720893 CAF720886:CAF720893 BQJ720886:BQJ720893 BGN720886:BGN720893 AWR720886:AWR720893 AMV720886:AMV720893 ACZ720886:ACZ720893 TD720886:TD720893 JH720886:JH720893 L720886:L720893 WVT655350:WVT655357 WLX655350:WLX655357 WCB655350:WCB655357 VSF655350:VSF655357 VIJ655350:VIJ655357 UYN655350:UYN655357 UOR655350:UOR655357 UEV655350:UEV655357 TUZ655350:TUZ655357 TLD655350:TLD655357 TBH655350:TBH655357 SRL655350:SRL655357 SHP655350:SHP655357 RXT655350:RXT655357 RNX655350:RNX655357 REB655350:REB655357 QUF655350:QUF655357 QKJ655350:QKJ655357 QAN655350:QAN655357 PQR655350:PQR655357 PGV655350:PGV655357 OWZ655350:OWZ655357 OND655350:OND655357 ODH655350:ODH655357 NTL655350:NTL655357 NJP655350:NJP655357 MZT655350:MZT655357 MPX655350:MPX655357 MGB655350:MGB655357 LWF655350:LWF655357 LMJ655350:LMJ655357 LCN655350:LCN655357 KSR655350:KSR655357 KIV655350:KIV655357 JYZ655350:JYZ655357 JPD655350:JPD655357 JFH655350:JFH655357 IVL655350:IVL655357 ILP655350:ILP655357 IBT655350:IBT655357 HRX655350:HRX655357 HIB655350:HIB655357 GYF655350:GYF655357 GOJ655350:GOJ655357 GEN655350:GEN655357 FUR655350:FUR655357 FKV655350:FKV655357 FAZ655350:FAZ655357 ERD655350:ERD655357 EHH655350:EHH655357 DXL655350:DXL655357 DNP655350:DNP655357 DDT655350:DDT655357 CTX655350:CTX655357 CKB655350:CKB655357 CAF655350:CAF655357 BQJ655350:BQJ655357 BGN655350:BGN655357 AWR655350:AWR655357 AMV655350:AMV655357 ACZ655350:ACZ655357 TD655350:TD655357 JH655350:JH655357 L655350:L655357 WVT589814:WVT589821 WLX589814:WLX589821 WCB589814:WCB589821 VSF589814:VSF589821 VIJ589814:VIJ589821 UYN589814:UYN589821 UOR589814:UOR589821 UEV589814:UEV589821 TUZ589814:TUZ589821 TLD589814:TLD589821 TBH589814:TBH589821 SRL589814:SRL589821 SHP589814:SHP589821 RXT589814:RXT589821 RNX589814:RNX589821 REB589814:REB589821 QUF589814:QUF589821 QKJ589814:QKJ589821 QAN589814:QAN589821 PQR589814:PQR589821 PGV589814:PGV589821 OWZ589814:OWZ589821 OND589814:OND589821 ODH589814:ODH589821 NTL589814:NTL589821 NJP589814:NJP589821 MZT589814:MZT589821 MPX589814:MPX589821 MGB589814:MGB589821 LWF589814:LWF589821 LMJ589814:LMJ589821 LCN589814:LCN589821 KSR589814:KSR589821 KIV589814:KIV589821 JYZ589814:JYZ589821 JPD589814:JPD589821 JFH589814:JFH589821 IVL589814:IVL589821 ILP589814:ILP589821 IBT589814:IBT589821 HRX589814:HRX589821 HIB589814:HIB589821 GYF589814:GYF589821 GOJ589814:GOJ589821 GEN589814:GEN589821 FUR589814:FUR589821 FKV589814:FKV589821 FAZ589814:FAZ589821 ERD589814:ERD589821 EHH589814:EHH589821 DXL589814:DXL589821 DNP589814:DNP589821 DDT589814:DDT589821 CTX589814:CTX589821 CKB589814:CKB589821 CAF589814:CAF589821 BQJ589814:BQJ589821 BGN589814:BGN589821 AWR589814:AWR589821 AMV589814:AMV589821 ACZ589814:ACZ589821 TD589814:TD589821 JH589814:JH589821 L589814:L589821 WVT524278:WVT524285 WLX524278:WLX524285 WCB524278:WCB524285 VSF524278:VSF524285 VIJ524278:VIJ524285 UYN524278:UYN524285 UOR524278:UOR524285 UEV524278:UEV524285 TUZ524278:TUZ524285 TLD524278:TLD524285 TBH524278:TBH524285 SRL524278:SRL524285 SHP524278:SHP524285 RXT524278:RXT524285 RNX524278:RNX524285 REB524278:REB524285 QUF524278:QUF524285 QKJ524278:QKJ524285 QAN524278:QAN524285 PQR524278:PQR524285 PGV524278:PGV524285 OWZ524278:OWZ524285 OND524278:OND524285 ODH524278:ODH524285 NTL524278:NTL524285 NJP524278:NJP524285 MZT524278:MZT524285 MPX524278:MPX524285 MGB524278:MGB524285 LWF524278:LWF524285 LMJ524278:LMJ524285 LCN524278:LCN524285 KSR524278:KSR524285 KIV524278:KIV524285 JYZ524278:JYZ524285 JPD524278:JPD524285 JFH524278:JFH524285 IVL524278:IVL524285 ILP524278:ILP524285 IBT524278:IBT524285 HRX524278:HRX524285 HIB524278:HIB524285 GYF524278:GYF524285 GOJ524278:GOJ524285 GEN524278:GEN524285 FUR524278:FUR524285 FKV524278:FKV524285 FAZ524278:FAZ524285 ERD524278:ERD524285 EHH524278:EHH524285 DXL524278:DXL524285 DNP524278:DNP524285 DDT524278:DDT524285 CTX524278:CTX524285 CKB524278:CKB524285 CAF524278:CAF524285 BQJ524278:BQJ524285 BGN524278:BGN524285 AWR524278:AWR524285 AMV524278:AMV524285 ACZ524278:ACZ524285 TD524278:TD524285 JH524278:JH524285 L524278:L524285 WVT458742:WVT458749 WLX458742:WLX458749 WCB458742:WCB458749 VSF458742:VSF458749 VIJ458742:VIJ458749 UYN458742:UYN458749 UOR458742:UOR458749 UEV458742:UEV458749 TUZ458742:TUZ458749 TLD458742:TLD458749 TBH458742:TBH458749 SRL458742:SRL458749 SHP458742:SHP458749 RXT458742:RXT458749 RNX458742:RNX458749 REB458742:REB458749 QUF458742:QUF458749 QKJ458742:QKJ458749 QAN458742:QAN458749 PQR458742:PQR458749 PGV458742:PGV458749 OWZ458742:OWZ458749 OND458742:OND458749 ODH458742:ODH458749 NTL458742:NTL458749 NJP458742:NJP458749 MZT458742:MZT458749 MPX458742:MPX458749 MGB458742:MGB458749 LWF458742:LWF458749 LMJ458742:LMJ458749 LCN458742:LCN458749 KSR458742:KSR458749 KIV458742:KIV458749 JYZ458742:JYZ458749 JPD458742:JPD458749 JFH458742:JFH458749 IVL458742:IVL458749 ILP458742:ILP458749 IBT458742:IBT458749 HRX458742:HRX458749 HIB458742:HIB458749 GYF458742:GYF458749 GOJ458742:GOJ458749 GEN458742:GEN458749 FUR458742:FUR458749 FKV458742:FKV458749 FAZ458742:FAZ458749 ERD458742:ERD458749 EHH458742:EHH458749 DXL458742:DXL458749 DNP458742:DNP458749 DDT458742:DDT458749 CTX458742:CTX458749 CKB458742:CKB458749 CAF458742:CAF458749 BQJ458742:BQJ458749 BGN458742:BGN458749 AWR458742:AWR458749 AMV458742:AMV458749 ACZ458742:ACZ458749 TD458742:TD458749 JH458742:JH458749 L458742:L458749 WVT393206:WVT393213 WLX393206:WLX393213 WCB393206:WCB393213 VSF393206:VSF393213 VIJ393206:VIJ393213 UYN393206:UYN393213 UOR393206:UOR393213 UEV393206:UEV393213 TUZ393206:TUZ393213 TLD393206:TLD393213 TBH393206:TBH393213 SRL393206:SRL393213 SHP393206:SHP393213 RXT393206:RXT393213 RNX393206:RNX393213 REB393206:REB393213 QUF393206:QUF393213 QKJ393206:QKJ393213 QAN393206:QAN393213 PQR393206:PQR393213 PGV393206:PGV393213 OWZ393206:OWZ393213 OND393206:OND393213 ODH393206:ODH393213 NTL393206:NTL393213 NJP393206:NJP393213 MZT393206:MZT393213 MPX393206:MPX393213 MGB393206:MGB393213 LWF393206:LWF393213 LMJ393206:LMJ393213 LCN393206:LCN393213 KSR393206:KSR393213 KIV393206:KIV393213 JYZ393206:JYZ393213 JPD393206:JPD393213 JFH393206:JFH393213 IVL393206:IVL393213 ILP393206:ILP393213 IBT393206:IBT393213 HRX393206:HRX393213 HIB393206:HIB393213 GYF393206:GYF393213 GOJ393206:GOJ393213 GEN393206:GEN393213 FUR393206:FUR393213 FKV393206:FKV393213 FAZ393206:FAZ393213 ERD393206:ERD393213 EHH393206:EHH393213 DXL393206:DXL393213 DNP393206:DNP393213 DDT393206:DDT393213 CTX393206:CTX393213 CKB393206:CKB393213 CAF393206:CAF393213 BQJ393206:BQJ393213 BGN393206:BGN393213 AWR393206:AWR393213 AMV393206:AMV393213 ACZ393206:ACZ393213 TD393206:TD393213 JH393206:JH393213 L393206:L393213 WVT327670:WVT327677 WLX327670:WLX327677 WCB327670:WCB327677 VSF327670:VSF327677 VIJ327670:VIJ327677 UYN327670:UYN327677 UOR327670:UOR327677 UEV327670:UEV327677 TUZ327670:TUZ327677 TLD327670:TLD327677 TBH327670:TBH327677 SRL327670:SRL327677 SHP327670:SHP327677 RXT327670:RXT327677 RNX327670:RNX327677 REB327670:REB327677 QUF327670:QUF327677 QKJ327670:QKJ327677 QAN327670:QAN327677 PQR327670:PQR327677 PGV327670:PGV327677 OWZ327670:OWZ327677 OND327670:OND327677 ODH327670:ODH327677 NTL327670:NTL327677 NJP327670:NJP327677 MZT327670:MZT327677 MPX327670:MPX327677 MGB327670:MGB327677 LWF327670:LWF327677 LMJ327670:LMJ327677 LCN327670:LCN327677 KSR327670:KSR327677 KIV327670:KIV327677 JYZ327670:JYZ327677 JPD327670:JPD327677 JFH327670:JFH327677 IVL327670:IVL327677 ILP327670:ILP327677 IBT327670:IBT327677 HRX327670:HRX327677 HIB327670:HIB327677 GYF327670:GYF327677 GOJ327670:GOJ327677 GEN327670:GEN327677 FUR327670:FUR327677 FKV327670:FKV327677 FAZ327670:FAZ327677 ERD327670:ERD327677 EHH327670:EHH327677 DXL327670:DXL327677 DNP327670:DNP327677 DDT327670:DDT327677 CTX327670:CTX327677 CKB327670:CKB327677 CAF327670:CAF327677 BQJ327670:BQJ327677 BGN327670:BGN327677 AWR327670:AWR327677 AMV327670:AMV327677 ACZ327670:ACZ327677 TD327670:TD327677 JH327670:JH327677 L327670:L327677 WVT262134:WVT262141 WLX262134:WLX262141 WCB262134:WCB262141 VSF262134:VSF262141 VIJ262134:VIJ262141 UYN262134:UYN262141 UOR262134:UOR262141 UEV262134:UEV262141 TUZ262134:TUZ262141 TLD262134:TLD262141 TBH262134:TBH262141 SRL262134:SRL262141 SHP262134:SHP262141 RXT262134:RXT262141 RNX262134:RNX262141 REB262134:REB262141 QUF262134:QUF262141 QKJ262134:QKJ262141 QAN262134:QAN262141 PQR262134:PQR262141 PGV262134:PGV262141 OWZ262134:OWZ262141 OND262134:OND262141 ODH262134:ODH262141 NTL262134:NTL262141 NJP262134:NJP262141 MZT262134:MZT262141 MPX262134:MPX262141 MGB262134:MGB262141 LWF262134:LWF262141 LMJ262134:LMJ262141 LCN262134:LCN262141 KSR262134:KSR262141 KIV262134:KIV262141 JYZ262134:JYZ262141 JPD262134:JPD262141 JFH262134:JFH262141 IVL262134:IVL262141 ILP262134:ILP262141 IBT262134:IBT262141 HRX262134:HRX262141 HIB262134:HIB262141 GYF262134:GYF262141 GOJ262134:GOJ262141 GEN262134:GEN262141 FUR262134:FUR262141 FKV262134:FKV262141 FAZ262134:FAZ262141 ERD262134:ERD262141 EHH262134:EHH262141 DXL262134:DXL262141 DNP262134:DNP262141 DDT262134:DDT262141 CTX262134:CTX262141 CKB262134:CKB262141 CAF262134:CAF262141 BQJ262134:BQJ262141 BGN262134:BGN262141 AWR262134:AWR262141 AMV262134:AMV262141 ACZ262134:ACZ262141 TD262134:TD262141 JH262134:JH262141 L262134:L262141 WVT196598:WVT196605 WLX196598:WLX196605 WCB196598:WCB196605 VSF196598:VSF196605 VIJ196598:VIJ196605 UYN196598:UYN196605 UOR196598:UOR196605 UEV196598:UEV196605 TUZ196598:TUZ196605 TLD196598:TLD196605 TBH196598:TBH196605 SRL196598:SRL196605 SHP196598:SHP196605 RXT196598:RXT196605 RNX196598:RNX196605 REB196598:REB196605 QUF196598:QUF196605 QKJ196598:QKJ196605 QAN196598:QAN196605 PQR196598:PQR196605 PGV196598:PGV196605 OWZ196598:OWZ196605 OND196598:OND196605 ODH196598:ODH196605 NTL196598:NTL196605 NJP196598:NJP196605 MZT196598:MZT196605 MPX196598:MPX196605 MGB196598:MGB196605 LWF196598:LWF196605 LMJ196598:LMJ196605 LCN196598:LCN196605 KSR196598:KSR196605 KIV196598:KIV196605 JYZ196598:JYZ196605 JPD196598:JPD196605 JFH196598:JFH196605 IVL196598:IVL196605 ILP196598:ILP196605 IBT196598:IBT196605 HRX196598:HRX196605 HIB196598:HIB196605 GYF196598:GYF196605 GOJ196598:GOJ196605 GEN196598:GEN196605 FUR196598:FUR196605 FKV196598:FKV196605 FAZ196598:FAZ196605 ERD196598:ERD196605 EHH196598:EHH196605 DXL196598:DXL196605 DNP196598:DNP196605 DDT196598:DDT196605 CTX196598:CTX196605 CKB196598:CKB196605 CAF196598:CAF196605 BQJ196598:BQJ196605 BGN196598:BGN196605 AWR196598:AWR196605 AMV196598:AMV196605 ACZ196598:ACZ196605 TD196598:TD196605 JH196598:JH196605 L196598:L196605 WVT131062:WVT131069 WLX131062:WLX131069 WCB131062:WCB131069 VSF131062:VSF131069 VIJ131062:VIJ131069 UYN131062:UYN131069 UOR131062:UOR131069 UEV131062:UEV131069 TUZ131062:TUZ131069 TLD131062:TLD131069 TBH131062:TBH131069 SRL131062:SRL131069 SHP131062:SHP131069 RXT131062:RXT131069 RNX131062:RNX131069 REB131062:REB131069 QUF131062:QUF131069 QKJ131062:QKJ131069 QAN131062:QAN131069 PQR131062:PQR131069 PGV131062:PGV131069 OWZ131062:OWZ131069 OND131062:OND131069 ODH131062:ODH131069 NTL131062:NTL131069 NJP131062:NJP131069 MZT131062:MZT131069 MPX131062:MPX131069 MGB131062:MGB131069 LWF131062:LWF131069 LMJ131062:LMJ131069 LCN131062:LCN131069 KSR131062:KSR131069 KIV131062:KIV131069 JYZ131062:JYZ131069 JPD131062:JPD131069 JFH131062:JFH131069 IVL131062:IVL131069 ILP131062:ILP131069 IBT131062:IBT131069 HRX131062:HRX131069 HIB131062:HIB131069 GYF131062:GYF131069 GOJ131062:GOJ131069 GEN131062:GEN131069 FUR131062:FUR131069 FKV131062:FKV131069 FAZ131062:FAZ131069 ERD131062:ERD131069 EHH131062:EHH131069 DXL131062:DXL131069 DNP131062:DNP131069 DDT131062:DDT131069 CTX131062:CTX131069 CKB131062:CKB131069 CAF131062:CAF131069 BQJ131062:BQJ131069 BGN131062:BGN131069 AWR131062:AWR131069 AMV131062:AMV131069 ACZ131062:ACZ131069 TD131062:TD131069 JH131062:JH131069 L131062:L131069 WVT65526:WVT65533 WLX65526:WLX65533 WCB65526:WCB65533 VSF65526:VSF65533 VIJ65526:VIJ65533 UYN65526:UYN65533 UOR65526:UOR65533 UEV65526:UEV65533 TUZ65526:TUZ65533 TLD65526:TLD65533 TBH65526:TBH65533 SRL65526:SRL65533 SHP65526:SHP65533 RXT65526:RXT65533 RNX65526:RNX65533 REB65526:REB65533 QUF65526:QUF65533 QKJ65526:QKJ65533 QAN65526:QAN65533 PQR65526:PQR65533 PGV65526:PGV65533 OWZ65526:OWZ65533 OND65526:OND65533 ODH65526:ODH65533 NTL65526:NTL65533 NJP65526:NJP65533 MZT65526:MZT65533 MPX65526:MPX65533 MGB65526:MGB65533 LWF65526:LWF65533 LMJ65526:LMJ65533 LCN65526:LCN65533 KSR65526:KSR65533 KIV65526:KIV65533 JYZ65526:JYZ65533 JPD65526:JPD65533 JFH65526:JFH65533 IVL65526:IVL65533 ILP65526:ILP65533 IBT65526:IBT65533 HRX65526:HRX65533 HIB65526:HIB65533 GYF65526:GYF65533 GOJ65526:GOJ65533 GEN65526:GEN65533 FUR65526:FUR65533 FKV65526:FKV65533 FAZ65526:FAZ65533 ERD65526:ERD65533 EHH65526:EHH65533 DXL65526:DXL65533 DNP65526:DNP65533 DDT65526:DDT65533 CTX65526:CTX65533 CKB65526:CKB65533 CAF65526:CAF65533 BQJ65526:BQJ65533 BGN65526:BGN65533 AWR65526:AWR65533 AMV65526:AMV65533 ACZ65526:ACZ65533 TD65526:TD65533 JH65526:JH65533 L65526:L65533 WVT35:WVT36 WLX35:WLX36 WCB35:WCB36 VSF35:VSF36 VIJ35:VIJ36 UYN35:UYN36 UOR35:UOR36 UEV35:UEV36 TUZ35:TUZ36 TLD35:TLD36 TBH35:TBH36 SRL35:SRL36 SHP35:SHP36 RXT35:RXT36 RNX35:RNX36 REB35:REB36 QUF35:QUF36 QKJ35:QKJ36 QAN35:QAN36 PQR35:PQR36 PGV35:PGV36 OWZ35:OWZ36 OND35:OND36 ODH35:ODH36 NTL35:NTL36 NJP35:NJP36 MZT35:MZT36 MPX35:MPX36 MGB35:MGB36 LWF35:LWF36 LMJ35:LMJ36 LCN35:LCN36 KSR35:KSR36 KIV35:KIV36 JYZ35:JYZ36 JPD35:JPD36 JFH35:JFH36 IVL35:IVL36 ILP35:ILP36 IBT35:IBT36 HRX35:HRX36 HIB35:HIB36 GYF35:GYF36 GOJ35:GOJ36 GEN35:GEN36 FUR35:FUR36 FKV35:FKV36 FAZ35:FAZ36 ERD35:ERD36 EHH35:EHH36 DXL35:DXL36 DNP35:DNP36 DDT35:DDT36 CTX35:CTX36 CKB35:CKB36 CAF35:CAF36 BQJ35:BQJ36 BGN35:BGN36 AWR35:AWR36 AMV35:AMV36 ACZ35:ACZ36 TD35:TD36 JH35:JH36 L35:L37 WVT983044:WVT983082 WLX983044:WLX983082 WCB983044:WCB983082 VSF983044:VSF983082 VIJ983044:VIJ983082 UYN983044:UYN983082 UOR983044:UOR983082 UEV983044:UEV983082 TUZ983044:TUZ983082 TLD983044:TLD983082 TBH983044:TBH983082 SRL983044:SRL983082 SHP983044:SHP983082 RXT983044:RXT983082 RNX983044:RNX983082 REB983044:REB983082 QUF983044:QUF983082 QKJ983044:QKJ983082 QAN983044:QAN983082 PQR983044:PQR983082 PGV983044:PGV983082 OWZ983044:OWZ983082 OND983044:OND983082 ODH983044:ODH983082 NTL983044:NTL983082 NJP983044:NJP983082 MZT983044:MZT983082 MPX983044:MPX983082 MGB983044:MGB983082 LWF983044:LWF983082 LMJ983044:LMJ983082 LCN983044:LCN983082 KSR983044:KSR983082 KIV983044:KIV983082 JYZ983044:JYZ983082 JPD983044:JPD983082 JFH983044:JFH983082 IVL983044:IVL983082 ILP983044:ILP983082 IBT983044:IBT983082 HRX983044:HRX983082 HIB983044:HIB983082 GYF983044:GYF983082 GOJ983044:GOJ983082 GEN983044:GEN983082 FUR983044:FUR983082 FKV983044:FKV983082 FAZ983044:FAZ983082 ERD983044:ERD983082 EHH983044:EHH983082 DXL983044:DXL983082 DNP983044:DNP983082 DDT983044:DDT983082 CTX983044:CTX983082 CKB983044:CKB983082 CAF983044:CAF983082 BQJ983044:BQJ983082 BGN983044:BGN983082 AWR983044:AWR983082 AMV983044:AMV983082 ACZ983044:ACZ983082 TD983044:TD983082 JH983044:JH983082 L983044:L983082 WVT917508:WVT917546 WLX917508:WLX917546 WCB917508:WCB917546 VSF917508:VSF917546 VIJ917508:VIJ917546 UYN917508:UYN917546 UOR917508:UOR917546 UEV917508:UEV917546 TUZ917508:TUZ917546 TLD917508:TLD917546 TBH917508:TBH917546 SRL917508:SRL917546 SHP917508:SHP917546 RXT917508:RXT917546 RNX917508:RNX917546 REB917508:REB917546 QUF917508:QUF917546 QKJ917508:QKJ917546 QAN917508:QAN917546 PQR917508:PQR917546 PGV917508:PGV917546 OWZ917508:OWZ917546 OND917508:OND917546 ODH917508:ODH917546 NTL917508:NTL917546 NJP917508:NJP917546 MZT917508:MZT917546 MPX917508:MPX917546 MGB917508:MGB917546 LWF917508:LWF917546 LMJ917508:LMJ917546 LCN917508:LCN917546 KSR917508:KSR917546 KIV917508:KIV917546 JYZ917508:JYZ917546 JPD917508:JPD917546 JFH917508:JFH917546 IVL917508:IVL917546 ILP917508:ILP917546 IBT917508:IBT917546 HRX917508:HRX917546 HIB917508:HIB917546 GYF917508:GYF917546 GOJ917508:GOJ917546 GEN917508:GEN917546 FUR917508:FUR917546 FKV917508:FKV917546 FAZ917508:FAZ917546 ERD917508:ERD917546 EHH917508:EHH917546 DXL917508:DXL917546 DNP917508:DNP917546 DDT917508:DDT917546 CTX917508:CTX917546 CKB917508:CKB917546 CAF917508:CAF917546 BQJ917508:BQJ917546 BGN917508:BGN917546 AWR917508:AWR917546 AMV917508:AMV917546 ACZ917508:ACZ917546 TD917508:TD917546 JH917508:JH917546 L917508:L917546 WVT851972:WVT852010 WLX851972:WLX852010 WCB851972:WCB852010 VSF851972:VSF852010 VIJ851972:VIJ852010 UYN851972:UYN852010 UOR851972:UOR852010 UEV851972:UEV852010 TUZ851972:TUZ852010 TLD851972:TLD852010 TBH851972:TBH852010 SRL851972:SRL852010 SHP851972:SHP852010 RXT851972:RXT852010 RNX851972:RNX852010 REB851972:REB852010 QUF851972:QUF852010 QKJ851972:QKJ852010 QAN851972:QAN852010 PQR851972:PQR852010 PGV851972:PGV852010 OWZ851972:OWZ852010 OND851972:OND852010 ODH851972:ODH852010 NTL851972:NTL852010 NJP851972:NJP852010 MZT851972:MZT852010 MPX851972:MPX852010 MGB851972:MGB852010 LWF851972:LWF852010 LMJ851972:LMJ852010 LCN851972:LCN852010 KSR851972:KSR852010 KIV851972:KIV852010 JYZ851972:JYZ852010 JPD851972:JPD852010 JFH851972:JFH852010 IVL851972:IVL852010 ILP851972:ILP852010 IBT851972:IBT852010 HRX851972:HRX852010 HIB851972:HIB852010 GYF851972:GYF852010 GOJ851972:GOJ852010 GEN851972:GEN852010 FUR851972:FUR852010 FKV851972:FKV852010 FAZ851972:FAZ852010 ERD851972:ERD852010 EHH851972:EHH852010 DXL851972:DXL852010 DNP851972:DNP852010 DDT851972:DDT852010 CTX851972:CTX852010 CKB851972:CKB852010 CAF851972:CAF852010 BQJ851972:BQJ852010 BGN851972:BGN852010 AWR851972:AWR852010 AMV851972:AMV852010 ACZ851972:ACZ852010 TD851972:TD852010 JH851972:JH852010 L851972:L852010 WVT786436:WVT786474 WLX786436:WLX786474 WCB786436:WCB786474 VSF786436:VSF786474 VIJ786436:VIJ786474 UYN786436:UYN786474 UOR786436:UOR786474 UEV786436:UEV786474 TUZ786436:TUZ786474 TLD786436:TLD786474 TBH786436:TBH786474 SRL786436:SRL786474 SHP786436:SHP786474 RXT786436:RXT786474 RNX786436:RNX786474 REB786436:REB786474 QUF786436:QUF786474 QKJ786436:QKJ786474 QAN786436:QAN786474 PQR786436:PQR786474 PGV786436:PGV786474 OWZ786436:OWZ786474 OND786436:OND786474 ODH786436:ODH786474 NTL786436:NTL786474 NJP786436:NJP786474 MZT786436:MZT786474 MPX786436:MPX786474 MGB786436:MGB786474 LWF786436:LWF786474 LMJ786436:LMJ786474 LCN786436:LCN786474 KSR786436:KSR786474 KIV786436:KIV786474 JYZ786436:JYZ786474 JPD786436:JPD786474 JFH786436:JFH786474 IVL786436:IVL786474 ILP786436:ILP786474 IBT786436:IBT786474 HRX786436:HRX786474 HIB786436:HIB786474 GYF786436:GYF786474 GOJ786436:GOJ786474 GEN786436:GEN786474 FUR786436:FUR786474 FKV786436:FKV786474 FAZ786436:FAZ786474 ERD786436:ERD786474 EHH786436:EHH786474 DXL786436:DXL786474 DNP786436:DNP786474 DDT786436:DDT786474 CTX786436:CTX786474 CKB786436:CKB786474 CAF786436:CAF786474 BQJ786436:BQJ786474 BGN786436:BGN786474 AWR786436:AWR786474 AMV786436:AMV786474 ACZ786436:ACZ786474 TD786436:TD786474 JH786436:JH786474 L786436:L786474 WVT720900:WVT720938 WLX720900:WLX720938 WCB720900:WCB720938 VSF720900:VSF720938 VIJ720900:VIJ720938 UYN720900:UYN720938 UOR720900:UOR720938 UEV720900:UEV720938 TUZ720900:TUZ720938 TLD720900:TLD720938 TBH720900:TBH720938 SRL720900:SRL720938 SHP720900:SHP720938 RXT720900:RXT720938 RNX720900:RNX720938 REB720900:REB720938 QUF720900:QUF720938 QKJ720900:QKJ720938 QAN720900:QAN720938 PQR720900:PQR720938 PGV720900:PGV720938 OWZ720900:OWZ720938 OND720900:OND720938 ODH720900:ODH720938 NTL720900:NTL720938 NJP720900:NJP720938 MZT720900:MZT720938 MPX720900:MPX720938 MGB720900:MGB720938 LWF720900:LWF720938 LMJ720900:LMJ720938 LCN720900:LCN720938 KSR720900:KSR720938 KIV720900:KIV720938 JYZ720900:JYZ720938 JPD720900:JPD720938 JFH720900:JFH720938 IVL720900:IVL720938 ILP720900:ILP720938 IBT720900:IBT720938 HRX720900:HRX720938 HIB720900:HIB720938 GYF720900:GYF720938 GOJ720900:GOJ720938 GEN720900:GEN720938 FUR720900:FUR720938 FKV720900:FKV720938 FAZ720900:FAZ720938 ERD720900:ERD720938 EHH720900:EHH720938 DXL720900:DXL720938 DNP720900:DNP720938 DDT720900:DDT720938 CTX720900:CTX720938 CKB720900:CKB720938 CAF720900:CAF720938 BQJ720900:BQJ720938 BGN720900:BGN720938 AWR720900:AWR720938 AMV720900:AMV720938 ACZ720900:ACZ720938 TD720900:TD720938 JH720900:JH720938 L720900:L720938 WVT655364:WVT655402 WLX655364:WLX655402 WCB655364:WCB655402 VSF655364:VSF655402 VIJ655364:VIJ655402 UYN655364:UYN655402 UOR655364:UOR655402 UEV655364:UEV655402 TUZ655364:TUZ655402 TLD655364:TLD655402 TBH655364:TBH655402 SRL655364:SRL655402 SHP655364:SHP655402 RXT655364:RXT655402 RNX655364:RNX655402 REB655364:REB655402 QUF655364:QUF655402 QKJ655364:QKJ655402 QAN655364:QAN655402 PQR655364:PQR655402 PGV655364:PGV655402 OWZ655364:OWZ655402 OND655364:OND655402 ODH655364:ODH655402 NTL655364:NTL655402 NJP655364:NJP655402 MZT655364:MZT655402 MPX655364:MPX655402 MGB655364:MGB655402 LWF655364:LWF655402 LMJ655364:LMJ655402 LCN655364:LCN655402 KSR655364:KSR655402 KIV655364:KIV655402 JYZ655364:JYZ655402 JPD655364:JPD655402 JFH655364:JFH655402 IVL655364:IVL655402 ILP655364:ILP655402 IBT655364:IBT655402 HRX655364:HRX655402 HIB655364:HIB655402 GYF655364:GYF655402 GOJ655364:GOJ655402 GEN655364:GEN655402 FUR655364:FUR655402 FKV655364:FKV655402 FAZ655364:FAZ655402 ERD655364:ERD655402 EHH655364:EHH655402 DXL655364:DXL655402 DNP655364:DNP655402 DDT655364:DDT655402 CTX655364:CTX655402 CKB655364:CKB655402 CAF655364:CAF655402 BQJ655364:BQJ655402 BGN655364:BGN655402 AWR655364:AWR655402 AMV655364:AMV655402 ACZ655364:ACZ655402 TD655364:TD655402 JH655364:JH655402 L655364:L655402 WVT589828:WVT589866 WLX589828:WLX589866 WCB589828:WCB589866 VSF589828:VSF589866 VIJ589828:VIJ589866 UYN589828:UYN589866 UOR589828:UOR589866 UEV589828:UEV589866 TUZ589828:TUZ589866 TLD589828:TLD589866 TBH589828:TBH589866 SRL589828:SRL589866 SHP589828:SHP589866 RXT589828:RXT589866 RNX589828:RNX589866 REB589828:REB589866 QUF589828:QUF589866 QKJ589828:QKJ589866 QAN589828:QAN589866 PQR589828:PQR589866 PGV589828:PGV589866 OWZ589828:OWZ589866 OND589828:OND589866 ODH589828:ODH589866 NTL589828:NTL589866 NJP589828:NJP589866 MZT589828:MZT589866 MPX589828:MPX589866 MGB589828:MGB589866 LWF589828:LWF589866 LMJ589828:LMJ589866 LCN589828:LCN589866 KSR589828:KSR589866 KIV589828:KIV589866 JYZ589828:JYZ589866 JPD589828:JPD589866 JFH589828:JFH589866 IVL589828:IVL589866 ILP589828:ILP589866 IBT589828:IBT589866 HRX589828:HRX589866 HIB589828:HIB589866 GYF589828:GYF589866 GOJ589828:GOJ589866 GEN589828:GEN589866 FUR589828:FUR589866 FKV589828:FKV589866 FAZ589828:FAZ589866 ERD589828:ERD589866 EHH589828:EHH589866 DXL589828:DXL589866 DNP589828:DNP589866 DDT589828:DDT589866 CTX589828:CTX589866 CKB589828:CKB589866 CAF589828:CAF589866 BQJ589828:BQJ589866 BGN589828:BGN589866 AWR589828:AWR589866 AMV589828:AMV589866 ACZ589828:ACZ589866 TD589828:TD589866 JH589828:JH589866 L589828:L589866 WVT524292:WVT524330 WLX524292:WLX524330 WCB524292:WCB524330 VSF524292:VSF524330 VIJ524292:VIJ524330 UYN524292:UYN524330 UOR524292:UOR524330 UEV524292:UEV524330 TUZ524292:TUZ524330 TLD524292:TLD524330 TBH524292:TBH524330 SRL524292:SRL524330 SHP524292:SHP524330 RXT524292:RXT524330 RNX524292:RNX524330 REB524292:REB524330 QUF524292:QUF524330 QKJ524292:QKJ524330 QAN524292:QAN524330 PQR524292:PQR524330 PGV524292:PGV524330 OWZ524292:OWZ524330 OND524292:OND524330 ODH524292:ODH524330 NTL524292:NTL524330 NJP524292:NJP524330 MZT524292:MZT524330 MPX524292:MPX524330 MGB524292:MGB524330 LWF524292:LWF524330 LMJ524292:LMJ524330 LCN524292:LCN524330 KSR524292:KSR524330 KIV524292:KIV524330 JYZ524292:JYZ524330 JPD524292:JPD524330 JFH524292:JFH524330 IVL524292:IVL524330 ILP524292:ILP524330 IBT524292:IBT524330 HRX524292:HRX524330 HIB524292:HIB524330 GYF524292:GYF524330 GOJ524292:GOJ524330 GEN524292:GEN524330 FUR524292:FUR524330 FKV524292:FKV524330 FAZ524292:FAZ524330 ERD524292:ERD524330 EHH524292:EHH524330 DXL524292:DXL524330 DNP524292:DNP524330 DDT524292:DDT524330 CTX524292:CTX524330 CKB524292:CKB524330 CAF524292:CAF524330 BQJ524292:BQJ524330 BGN524292:BGN524330 AWR524292:AWR524330 AMV524292:AMV524330 ACZ524292:ACZ524330 TD524292:TD524330 JH524292:JH524330 L524292:L524330 WVT458756:WVT458794 WLX458756:WLX458794 WCB458756:WCB458794 VSF458756:VSF458794 VIJ458756:VIJ458794 UYN458756:UYN458794 UOR458756:UOR458794 UEV458756:UEV458794 TUZ458756:TUZ458794 TLD458756:TLD458794 TBH458756:TBH458794 SRL458756:SRL458794 SHP458756:SHP458794 RXT458756:RXT458794 RNX458756:RNX458794 REB458756:REB458794 QUF458756:QUF458794 QKJ458756:QKJ458794 QAN458756:QAN458794 PQR458756:PQR458794 PGV458756:PGV458794 OWZ458756:OWZ458794 OND458756:OND458794 ODH458756:ODH458794 NTL458756:NTL458794 NJP458756:NJP458794 MZT458756:MZT458794 MPX458756:MPX458794 MGB458756:MGB458794 LWF458756:LWF458794 LMJ458756:LMJ458794 LCN458756:LCN458794 KSR458756:KSR458794 KIV458756:KIV458794 JYZ458756:JYZ458794 JPD458756:JPD458794 JFH458756:JFH458794 IVL458756:IVL458794 ILP458756:ILP458794 IBT458756:IBT458794 HRX458756:HRX458794 HIB458756:HIB458794 GYF458756:GYF458794 GOJ458756:GOJ458794 GEN458756:GEN458794 FUR458756:FUR458794 FKV458756:FKV458794 FAZ458756:FAZ458794 ERD458756:ERD458794 EHH458756:EHH458794 DXL458756:DXL458794 DNP458756:DNP458794 DDT458756:DDT458794 CTX458756:CTX458794 CKB458756:CKB458794 CAF458756:CAF458794 BQJ458756:BQJ458794 BGN458756:BGN458794 AWR458756:AWR458794 AMV458756:AMV458794 ACZ458756:ACZ458794 TD458756:TD458794 JH458756:JH458794 L458756:L458794 WVT393220:WVT393258 WLX393220:WLX393258 WCB393220:WCB393258 VSF393220:VSF393258 VIJ393220:VIJ393258 UYN393220:UYN393258 UOR393220:UOR393258 UEV393220:UEV393258 TUZ393220:TUZ393258 TLD393220:TLD393258 TBH393220:TBH393258 SRL393220:SRL393258 SHP393220:SHP393258 RXT393220:RXT393258 RNX393220:RNX393258 REB393220:REB393258 QUF393220:QUF393258 QKJ393220:QKJ393258 QAN393220:QAN393258 PQR393220:PQR393258 PGV393220:PGV393258 OWZ393220:OWZ393258 OND393220:OND393258 ODH393220:ODH393258 NTL393220:NTL393258 NJP393220:NJP393258 MZT393220:MZT393258 MPX393220:MPX393258 MGB393220:MGB393258 LWF393220:LWF393258 LMJ393220:LMJ393258 LCN393220:LCN393258 KSR393220:KSR393258 KIV393220:KIV393258 JYZ393220:JYZ393258 JPD393220:JPD393258 JFH393220:JFH393258 IVL393220:IVL393258 ILP393220:ILP393258 IBT393220:IBT393258 HRX393220:HRX393258 HIB393220:HIB393258 GYF393220:GYF393258 GOJ393220:GOJ393258 GEN393220:GEN393258 FUR393220:FUR393258 FKV393220:FKV393258 FAZ393220:FAZ393258 ERD393220:ERD393258 EHH393220:EHH393258 DXL393220:DXL393258 DNP393220:DNP393258 DDT393220:DDT393258 CTX393220:CTX393258 CKB393220:CKB393258 CAF393220:CAF393258 BQJ393220:BQJ393258 BGN393220:BGN393258 AWR393220:AWR393258 AMV393220:AMV393258 ACZ393220:ACZ393258 TD393220:TD393258 JH393220:JH393258 L393220:L393258 WVT327684:WVT327722 WLX327684:WLX327722 WCB327684:WCB327722 VSF327684:VSF327722 VIJ327684:VIJ327722 UYN327684:UYN327722 UOR327684:UOR327722 UEV327684:UEV327722 TUZ327684:TUZ327722 TLD327684:TLD327722 TBH327684:TBH327722 SRL327684:SRL327722 SHP327684:SHP327722 RXT327684:RXT327722 RNX327684:RNX327722 REB327684:REB327722 QUF327684:QUF327722 QKJ327684:QKJ327722 QAN327684:QAN327722 PQR327684:PQR327722 PGV327684:PGV327722 OWZ327684:OWZ327722 OND327684:OND327722 ODH327684:ODH327722 NTL327684:NTL327722 NJP327684:NJP327722 MZT327684:MZT327722 MPX327684:MPX327722 MGB327684:MGB327722 LWF327684:LWF327722 LMJ327684:LMJ327722 LCN327684:LCN327722 KSR327684:KSR327722 KIV327684:KIV327722 JYZ327684:JYZ327722 JPD327684:JPD327722 JFH327684:JFH327722 IVL327684:IVL327722 ILP327684:ILP327722 IBT327684:IBT327722 HRX327684:HRX327722 HIB327684:HIB327722 GYF327684:GYF327722 GOJ327684:GOJ327722 GEN327684:GEN327722 FUR327684:FUR327722 FKV327684:FKV327722 FAZ327684:FAZ327722 ERD327684:ERD327722 EHH327684:EHH327722 DXL327684:DXL327722 DNP327684:DNP327722 DDT327684:DDT327722 CTX327684:CTX327722 CKB327684:CKB327722 CAF327684:CAF327722 BQJ327684:BQJ327722 BGN327684:BGN327722 AWR327684:AWR327722 AMV327684:AMV327722 ACZ327684:ACZ327722 TD327684:TD327722 JH327684:JH327722 L327684:L327722 WVT262148:WVT262186 WLX262148:WLX262186 WCB262148:WCB262186 VSF262148:VSF262186 VIJ262148:VIJ262186 UYN262148:UYN262186 UOR262148:UOR262186 UEV262148:UEV262186 TUZ262148:TUZ262186 TLD262148:TLD262186 TBH262148:TBH262186 SRL262148:SRL262186 SHP262148:SHP262186 RXT262148:RXT262186 RNX262148:RNX262186 REB262148:REB262186 QUF262148:QUF262186 QKJ262148:QKJ262186 QAN262148:QAN262186 PQR262148:PQR262186 PGV262148:PGV262186 OWZ262148:OWZ262186 OND262148:OND262186 ODH262148:ODH262186 NTL262148:NTL262186 NJP262148:NJP262186 MZT262148:MZT262186 MPX262148:MPX262186 MGB262148:MGB262186 LWF262148:LWF262186 LMJ262148:LMJ262186 LCN262148:LCN262186 KSR262148:KSR262186 KIV262148:KIV262186 JYZ262148:JYZ262186 JPD262148:JPD262186 JFH262148:JFH262186 IVL262148:IVL262186 ILP262148:ILP262186 IBT262148:IBT262186 HRX262148:HRX262186 HIB262148:HIB262186 GYF262148:GYF262186 GOJ262148:GOJ262186 GEN262148:GEN262186 FUR262148:FUR262186 FKV262148:FKV262186 FAZ262148:FAZ262186 ERD262148:ERD262186 EHH262148:EHH262186 DXL262148:DXL262186 DNP262148:DNP262186 DDT262148:DDT262186 CTX262148:CTX262186 CKB262148:CKB262186 CAF262148:CAF262186 BQJ262148:BQJ262186 BGN262148:BGN262186 AWR262148:AWR262186 AMV262148:AMV262186 ACZ262148:ACZ262186 TD262148:TD262186 JH262148:JH262186 L262148:L262186 WVT196612:WVT196650 WLX196612:WLX196650 WCB196612:WCB196650 VSF196612:VSF196650 VIJ196612:VIJ196650 UYN196612:UYN196650 UOR196612:UOR196650 UEV196612:UEV196650 TUZ196612:TUZ196650 TLD196612:TLD196650 TBH196612:TBH196650 SRL196612:SRL196650 SHP196612:SHP196650 RXT196612:RXT196650 RNX196612:RNX196650 REB196612:REB196650 QUF196612:QUF196650 QKJ196612:QKJ196650 QAN196612:QAN196650 PQR196612:PQR196650 PGV196612:PGV196650 OWZ196612:OWZ196650 OND196612:OND196650 ODH196612:ODH196650 NTL196612:NTL196650 NJP196612:NJP196650 MZT196612:MZT196650 MPX196612:MPX196650 MGB196612:MGB196650 LWF196612:LWF196650 LMJ196612:LMJ196650 LCN196612:LCN196650 KSR196612:KSR196650 KIV196612:KIV196650 JYZ196612:JYZ196650 JPD196612:JPD196650 JFH196612:JFH196650 IVL196612:IVL196650 ILP196612:ILP196650 IBT196612:IBT196650 HRX196612:HRX196650 HIB196612:HIB196650 GYF196612:GYF196650 GOJ196612:GOJ196650 GEN196612:GEN196650 FUR196612:FUR196650 FKV196612:FKV196650 FAZ196612:FAZ196650 ERD196612:ERD196650 EHH196612:EHH196650 DXL196612:DXL196650 DNP196612:DNP196650 DDT196612:DDT196650 CTX196612:CTX196650 CKB196612:CKB196650 CAF196612:CAF196650 BQJ196612:BQJ196650 BGN196612:BGN196650 AWR196612:AWR196650 AMV196612:AMV196650 ACZ196612:ACZ196650 TD196612:TD196650 JH196612:JH196650 L196612:L196650 WVT131076:WVT131114 WLX131076:WLX131114 WCB131076:WCB131114 VSF131076:VSF131114 VIJ131076:VIJ131114 UYN131076:UYN131114 UOR131076:UOR131114 UEV131076:UEV131114 TUZ131076:TUZ131114 TLD131076:TLD131114 TBH131076:TBH131114 SRL131076:SRL131114 SHP131076:SHP131114 RXT131076:RXT131114 RNX131076:RNX131114 REB131076:REB131114 QUF131076:QUF131114 QKJ131076:QKJ131114 QAN131076:QAN131114 PQR131076:PQR131114 PGV131076:PGV131114 OWZ131076:OWZ131114 OND131076:OND131114 ODH131076:ODH131114 NTL131076:NTL131114 NJP131076:NJP131114 MZT131076:MZT131114 MPX131076:MPX131114 MGB131076:MGB131114 LWF131076:LWF131114 LMJ131076:LMJ131114 LCN131076:LCN131114 KSR131076:KSR131114 KIV131076:KIV131114 JYZ131076:JYZ131114 JPD131076:JPD131114 JFH131076:JFH131114 IVL131076:IVL131114 ILP131076:ILP131114 IBT131076:IBT131114 HRX131076:HRX131114 HIB131076:HIB131114 GYF131076:GYF131114 GOJ131076:GOJ131114 GEN131076:GEN131114 FUR131076:FUR131114 FKV131076:FKV131114 FAZ131076:FAZ131114 ERD131076:ERD131114 EHH131076:EHH131114 DXL131076:DXL131114 DNP131076:DNP131114 DDT131076:DDT131114 CTX131076:CTX131114 CKB131076:CKB131114 CAF131076:CAF131114 BQJ131076:BQJ131114 BGN131076:BGN131114 AWR131076:AWR131114 AMV131076:AMV131114 ACZ131076:ACZ131114 TD131076:TD131114 JH131076:JH131114 L131076:L131114 WVT65540:WVT65578 WLX65540:WLX65578 WCB65540:WCB65578 VSF65540:VSF65578 VIJ65540:VIJ65578 UYN65540:UYN65578 UOR65540:UOR65578 UEV65540:UEV65578 TUZ65540:TUZ65578 TLD65540:TLD65578 TBH65540:TBH65578 SRL65540:SRL65578 SHP65540:SHP65578 RXT65540:RXT65578 RNX65540:RNX65578 REB65540:REB65578 QUF65540:QUF65578 QKJ65540:QKJ65578 QAN65540:QAN65578 PQR65540:PQR65578 PGV65540:PGV65578 OWZ65540:OWZ65578 OND65540:OND65578 ODH65540:ODH65578 NTL65540:NTL65578 NJP65540:NJP65578 MZT65540:MZT65578 MPX65540:MPX65578 MGB65540:MGB65578 LWF65540:LWF65578 LMJ65540:LMJ65578 LCN65540:LCN65578 KSR65540:KSR65578 KIV65540:KIV65578 JYZ65540:JYZ65578 JPD65540:JPD65578 JFH65540:JFH65578 IVL65540:IVL65578 ILP65540:ILP65578 IBT65540:IBT65578 HRX65540:HRX65578 HIB65540:HIB65578 GYF65540:GYF65578 GOJ65540:GOJ65578 GEN65540:GEN65578 FUR65540:FUR65578 FKV65540:FKV65578 FAZ65540:FAZ65578 ERD65540:ERD65578 EHH65540:EHH65578 DXL65540:DXL65578 DNP65540:DNP65578 DDT65540:DDT65578 CTX65540:CTX65578 CKB65540:CKB65578 CAF65540:CAF65578 BQJ65540:BQJ65578 BGN65540:BGN65578 AWR65540:AWR65578 AMV65540:AMV65578 ACZ65540:ACZ65578 TD65540:TD65578 JH65540:JH65578 L65540:L65578 WLX43 WCB43 VSF43 VIJ43 UYN43 UOR43 UEV43 TUZ43 TLD43 TBH43 SRL43 SHP43 RXT43 RNX43 REB43 QUF43 QKJ43 QAN43 PQR43 PGV43 OWZ43 OND43 ODH43 NTL43 NJP43 MZT43 MPX43 MGB43 LWF43 LMJ43 LCN43 KSR43 KIV43 JYZ43 JPD43 JFH43 IVL43 ILP43 IBT43 HRX43 HIB43 GYF43 GOJ43 GEN43 FUR43 FKV43 FAZ43 ERD43 EHH43 DXL43 DNP43 DDT43 CTX43 CKB43 CAF43 BQJ43 BGN43 AWR43 AMV43 ACZ43 TD43 L43:L45 JH43" xr:uid="{9EC1C07C-E488-49AF-B0EB-64BCD9EE909C}">
      <formula1>$H$102:$H$107</formula1>
    </dataValidation>
    <dataValidation type="list" allowBlank="1" showInputMessage="1" showErrorMessage="1" sqref="WVS983030:WVS983037 WVS43 WLW983030:WLW983037 WCA983030:WCA983037 VSE983030:VSE983037 VII983030:VII983037 UYM983030:UYM983037 UOQ983030:UOQ983037 UEU983030:UEU983037 TUY983030:TUY983037 TLC983030:TLC983037 TBG983030:TBG983037 SRK983030:SRK983037 SHO983030:SHO983037 RXS983030:RXS983037 RNW983030:RNW983037 REA983030:REA983037 QUE983030:QUE983037 QKI983030:QKI983037 QAM983030:QAM983037 PQQ983030:PQQ983037 PGU983030:PGU983037 OWY983030:OWY983037 ONC983030:ONC983037 ODG983030:ODG983037 NTK983030:NTK983037 NJO983030:NJO983037 MZS983030:MZS983037 MPW983030:MPW983037 MGA983030:MGA983037 LWE983030:LWE983037 LMI983030:LMI983037 LCM983030:LCM983037 KSQ983030:KSQ983037 KIU983030:KIU983037 JYY983030:JYY983037 JPC983030:JPC983037 JFG983030:JFG983037 IVK983030:IVK983037 ILO983030:ILO983037 IBS983030:IBS983037 HRW983030:HRW983037 HIA983030:HIA983037 GYE983030:GYE983037 GOI983030:GOI983037 GEM983030:GEM983037 FUQ983030:FUQ983037 FKU983030:FKU983037 FAY983030:FAY983037 ERC983030:ERC983037 EHG983030:EHG983037 DXK983030:DXK983037 DNO983030:DNO983037 DDS983030:DDS983037 CTW983030:CTW983037 CKA983030:CKA983037 CAE983030:CAE983037 BQI983030:BQI983037 BGM983030:BGM983037 AWQ983030:AWQ983037 AMU983030:AMU983037 ACY983030:ACY983037 TC983030:TC983037 JG983030:JG983037 K983030:K983037 WVS917494:WVS917501 WLW917494:WLW917501 WCA917494:WCA917501 VSE917494:VSE917501 VII917494:VII917501 UYM917494:UYM917501 UOQ917494:UOQ917501 UEU917494:UEU917501 TUY917494:TUY917501 TLC917494:TLC917501 TBG917494:TBG917501 SRK917494:SRK917501 SHO917494:SHO917501 RXS917494:RXS917501 RNW917494:RNW917501 REA917494:REA917501 QUE917494:QUE917501 QKI917494:QKI917501 QAM917494:QAM917501 PQQ917494:PQQ917501 PGU917494:PGU917501 OWY917494:OWY917501 ONC917494:ONC917501 ODG917494:ODG917501 NTK917494:NTK917501 NJO917494:NJO917501 MZS917494:MZS917501 MPW917494:MPW917501 MGA917494:MGA917501 LWE917494:LWE917501 LMI917494:LMI917501 LCM917494:LCM917501 KSQ917494:KSQ917501 KIU917494:KIU917501 JYY917494:JYY917501 JPC917494:JPC917501 JFG917494:JFG917501 IVK917494:IVK917501 ILO917494:ILO917501 IBS917494:IBS917501 HRW917494:HRW917501 HIA917494:HIA917501 GYE917494:GYE917501 GOI917494:GOI917501 GEM917494:GEM917501 FUQ917494:FUQ917501 FKU917494:FKU917501 FAY917494:FAY917501 ERC917494:ERC917501 EHG917494:EHG917501 DXK917494:DXK917501 DNO917494:DNO917501 DDS917494:DDS917501 CTW917494:CTW917501 CKA917494:CKA917501 CAE917494:CAE917501 BQI917494:BQI917501 BGM917494:BGM917501 AWQ917494:AWQ917501 AMU917494:AMU917501 ACY917494:ACY917501 TC917494:TC917501 JG917494:JG917501 K917494:K917501 WVS851958:WVS851965 WLW851958:WLW851965 WCA851958:WCA851965 VSE851958:VSE851965 VII851958:VII851965 UYM851958:UYM851965 UOQ851958:UOQ851965 UEU851958:UEU851965 TUY851958:TUY851965 TLC851958:TLC851965 TBG851958:TBG851965 SRK851958:SRK851965 SHO851958:SHO851965 RXS851958:RXS851965 RNW851958:RNW851965 REA851958:REA851965 QUE851958:QUE851965 QKI851958:QKI851965 QAM851958:QAM851965 PQQ851958:PQQ851965 PGU851958:PGU851965 OWY851958:OWY851965 ONC851958:ONC851965 ODG851958:ODG851965 NTK851958:NTK851965 NJO851958:NJO851965 MZS851958:MZS851965 MPW851958:MPW851965 MGA851958:MGA851965 LWE851958:LWE851965 LMI851958:LMI851965 LCM851958:LCM851965 KSQ851958:KSQ851965 KIU851958:KIU851965 JYY851958:JYY851965 JPC851958:JPC851965 JFG851958:JFG851965 IVK851958:IVK851965 ILO851958:ILO851965 IBS851958:IBS851965 HRW851958:HRW851965 HIA851958:HIA851965 GYE851958:GYE851965 GOI851958:GOI851965 GEM851958:GEM851965 FUQ851958:FUQ851965 FKU851958:FKU851965 FAY851958:FAY851965 ERC851958:ERC851965 EHG851958:EHG851965 DXK851958:DXK851965 DNO851958:DNO851965 DDS851958:DDS851965 CTW851958:CTW851965 CKA851958:CKA851965 CAE851958:CAE851965 BQI851958:BQI851965 BGM851958:BGM851965 AWQ851958:AWQ851965 AMU851958:AMU851965 ACY851958:ACY851965 TC851958:TC851965 JG851958:JG851965 K851958:K851965 WVS786422:WVS786429 WLW786422:WLW786429 WCA786422:WCA786429 VSE786422:VSE786429 VII786422:VII786429 UYM786422:UYM786429 UOQ786422:UOQ786429 UEU786422:UEU786429 TUY786422:TUY786429 TLC786422:TLC786429 TBG786422:TBG786429 SRK786422:SRK786429 SHO786422:SHO786429 RXS786422:RXS786429 RNW786422:RNW786429 REA786422:REA786429 QUE786422:QUE786429 QKI786422:QKI786429 QAM786422:QAM786429 PQQ786422:PQQ786429 PGU786422:PGU786429 OWY786422:OWY786429 ONC786422:ONC786429 ODG786422:ODG786429 NTK786422:NTK786429 NJO786422:NJO786429 MZS786422:MZS786429 MPW786422:MPW786429 MGA786422:MGA786429 LWE786422:LWE786429 LMI786422:LMI786429 LCM786422:LCM786429 KSQ786422:KSQ786429 KIU786422:KIU786429 JYY786422:JYY786429 JPC786422:JPC786429 JFG786422:JFG786429 IVK786422:IVK786429 ILO786422:ILO786429 IBS786422:IBS786429 HRW786422:HRW786429 HIA786422:HIA786429 GYE786422:GYE786429 GOI786422:GOI786429 GEM786422:GEM786429 FUQ786422:FUQ786429 FKU786422:FKU786429 FAY786422:FAY786429 ERC786422:ERC786429 EHG786422:EHG786429 DXK786422:DXK786429 DNO786422:DNO786429 DDS786422:DDS786429 CTW786422:CTW786429 CKA786422:CKA786429 CAE786422:CAE786429 BQI786422:BQI786429 BGM786422:BGM786429 AWQ786422:AWQ786429 AMU786422:AMU786429 ACY786422:ACY786429 TC786422:TC786429 JG786422:JG786429 K786422:K786429 WVS720886:WVS720893 WLW720886:WLW720893 WCA720886:WCA720893 VSE720886:VSE720893 VII720886:VII720893 UYM720886:UYM720893 UOQ720886:UOQ720893 UEU720886:UEU720893 TUY720886:TUY720893 TLC720886:TLC720893 TBG720886:TBG720893 SRK720886:SRK720893 SHO720886:SHO720893 RXS720886:RXS720893 RNW720886:RNW720893 REA720886:REA720893 QUE720886:QUE720893 QKI720886:QKI720893 QAM720886:QAM720893 PQQ720886:PQQ720893 PGU720886:PGU720893 OWY720886:OWY720893 ONC720886:ONC720893 ODG720886:ODG720893 NTK720886:NTK720893 NJO720886:NJO720893 MZS720886:MZS720893 MPW720886:MPW720893 MGA720886:MGA720893 LWE720886:LWE720893 LMI720886:LMI720893 LCM720886:LCM720893 KSQ720886:KSQ720893 KIU720886:KIU720893 JYY720886:JYY720893 JPC720886:JPC720893 JFG720886:JFG720893 IVK720886:IVK720893 ILO720886:ILO720893 IBS720886:IBS720893 HRW720886:HRW720893 HIA720886:HIA720893 GYE720886:GYE720893 GOI720886:GOI720893 GEM720886:GEM720893 FUQ720886:FUQ720893 FKU720886:FKU720893 FAY720886:FAY720893 ERC720886:ERC720893 EHG720886:EHG720893 DXK720886:DXK720893 DNO720886:DNO720893 DDS720886:DDS720893 CTW720886:CTW720893 CKA720886:CKA720893 CAE720886:CAE720893 BQI720886:BQI720893 BGM720886:BGM720893 AWQ720886:AWQ720893 AMU720886:AMU720893 ACY720886:ACY720893 TC720886:TC720893 JG720886:JG720893 K720886:K720893 WVS655350:WVS655357 WLW655350:WLW655357 WCA655350:WCA655357 VSE655350:VSE655357 VII655350:VII655357 UYM655350:UYM655357 UOQ655350:UOQ655357 UEU655350:UEU655357 TUY655350:TUY655357 TLC655350:TLC655357 TBG655350:TBG655357 SRK655350:SRK655357 SHO655350:SHO655357 RXS655350:RXS655357 RNW655350:RNW655357 REA655350:REA655357 QUE655350:QUE655357 QKI655350:QKI655357 QAM655350:QAM655357 PQQ655350:PQQ655357 PGU655350:PGU655357 OWY655350:OWY655357 ONC655350:ONC655357 ODG655350:ODG655357 NTK655350:NTK655357 NJO655350:NJO655357 MZS655350:MZS655357 MPW655350:MPW655357 MGA655350:MGA655357 LWE655350:LWE655357 LMI655350:LMI655357 LCM655350:LCM655357 KSQ655350:KSQ655357 KIU655350:KIU655357 JYY655350:JYY655357 JPC655350:JPC655357 JFG655350:JFG655357 IVK655350:IVK655357 ILO655350:ILO655357 IBS655350:IBS655357 HRW655350:HRW655357 HIA655350:HIA655357 GYE655350:GYE655357 GOI655350:GOI655357 GEM655350:GEM655357 FUQ655350:FUQ655357 FKU655350:FKU655357 FAY655350:FAY655357 ERC655350:ERC655357 EHG655350:EHG655357 DXK655350:DXK655357 DNO655350:DNO655357 DDS655350:DDS655357 CTW655350:CTW655357 CKA655350:CKA655357 CAE655350:CAE655357 BQI655350:BQI655357 BGM655350:BGM655357 AWQ655350:AWQ655357 AMU655350:AMU655357 ACY655350:ACY655357 TC655350:TC655357 JG655350:JG655357 K655350:K655357 WVS589814:WVS589821 WLW589814:WLW589821 WCA589814:WCA589821 VSE589814:VSE589821 VII589814:VII589821 UYM589814:UYM589821 UOQ589814:UOQ589821 UEU589814:UEU589821 TUY589814:TUY589821 TLC589814:TLC589821 TBG589814:TBG589821 SRK589814:SRK589821 SHO589814:SHO589821 RXS589814:RXS589821 RNW589814:RNW589821 REA589814:REA589821 QUE589814:QUE589821 QKI589814:QKI589821 QAM589814:QAM589821 PQQ589814:PQQ589821 PGU589814:PGU589821 OWY589814:OWY589821 ONC589814:ONC589821 ODG589814:ODG589821 NTK589814:NTK589821 NJO589814:NJO589821 MZS589814:MZS589821 MPW589814:MPW589821 MGA589814:MGA589821 LWE589814:LWE589821 LMI589814:LMI589821 LCM589814:LCM589821 KSQ589814:KSQ589821 KIU589814:KIU589821 JYY589814:JYY589821 JPC589814:JPC589821 JFG589814:JFG589821 IVK589814:IVK589821 ILO589814:ILO589821 IBS589814:IBS589821 HRW589814:HRW589821 HIA589814:HIA589821 GYE589814:GYE589821 GOI589814:GOI589821 GEM589814:GEM589821 FUQ589814:FUQ589821 FKU589814:FKU589821 FAY589814:FAY589821 ERC589814:ERC589821 EHG589814:EHG589821 DXK589814:DXK589821 DNO589814:DNO589821 DDS589814:DDS589821 CTW589814:CTW589821 CKA589814:CKA589821 CAE589814:CAE589821 BQI589814:BQI589821 BGM589814:BGM589821 AWQ589814:AWQ589821 AMU589814:AMU589821 ACY589814:ACY589821 TC589814:TC589821 JG589814:JG589821 K589814:K589821 WVS524278:WVS524285 WLW524278:WLW524285 WCA524278:WCA524285 VSE524278:VSE524285 VII524278:VII524285 UYM524278:UYM524285 UOQ524278:UOQ524285 UEU524278:UEU524285 TUY524278:TUY524285 TLC524278:TLC524285 TBG524278:TBG524285 SRK524278:SRK524285 SHO524278:SHO524285 RXS524278:RXS524285 RNW524278:RNW524285 REA524278:REA524285 QUE524278:QUE524285 QKI524278:QKI524285 QAM524278:QAM524285 PQQ524278:PQQ524285 PGU524278:PGU524285 OWY524278:OWY524285 ONC524278:ONC524285 ODG524278:ODG524285 NTK524278:NTK524285 NJO524278:NJO524285 MZS524278:MZS524285 MPW524278:MPW524285 MGA524278:MGA524285 LWE524278:LWE524285 LMI524278:LMI524285 LCM524278:LCM524285 KSQ524278:KSQ524285 KIU524278:KIU524285 JYY524278:JYY524285 JPC524278:JPC524285 JFG524278:JFG524285 IVK524278:IVK524285 ILO524278:ILO524285 IBS524278:IBS524285 HRW524278:HRW524285 HIA524278:HIA524285 GYE524278:GYE524285 GOI524278:GOI524285 GEM524278:GEM524285 FUQ524278:FUQ524285 FKU524278:FKU524285 FAY524278:FAY524285 ERC524278:ERC524285 EHG524278:EHG524285 DXK524278:DXK524285 DNO524278:DNO524285 DDS524278:DDS524285 CTW524278:CTW524285 CKA524278:CKA524285 CAE524278:CAE524285 BQI524278:BQI524285 BGM524278:BGM524285 AWQ524278:AWQ524285 AMU524278:AMU524285 ACY524278:ACY524285 TC524278:TC524285 JG524278:JG524285 K524278:K524285 WVS458742:WVS458749 WLW458742:WLW458749 WCA458742:WCA458749 VSE458742:VSE458749 VII458742:VII458749 UYM458742:UYM458749 UOQ458742:UOQ458749 UEU458742:UEU458749 TUY458742:TUY458749 TLC458742:TLC458749 TBG458742:TBG458749 SRK458742:SRK458749 SHO458742:SHO458749 RXS458742:RXS458749 RNW458742:RNW458749 REA458742:REA458749 QUE458742:QUE458749 QKI458742:QKI458749 QAM458742:QAM458749 PQQ458742:PQQ458749 PGU458742:PGU458749 OWY458742:OWY458749 ONC458742:ONC458749 ODG458742:ODG458749 NTK458742:NTK458749 NJO458742:NJO458749 MZS458742:MZS458749 MPW458742:MPW458749 MGA458742:MGA458749 LWE458742:LWE458749 LMI458742:LMI458749 LCM458742:LCM458749 KSQ458742:KSQ458749 KIU458742:KIU458749 JYY458742:JYY458749 JPC458742:JPC458749 JFG458742:JFG458749 IVK458742:IVK458749 ILO458742:ILO458749 IBS458742:IBS458749 HRW458742:HRW458749 HIA458742:HIA458749 GYE458742:GYE458749 GOI458742:GOI458749 GEM458742:GEM458749 FUQ458742:FUQ458749 FKU458742:FKU458749 FAY458742:FAY458749 ERC458742:ERC458749 EHG458742:EHG458749 DXK458742:DXK458749 DNO458742:DNO458749 DDS458742:DDS458749 CTW458742:CTW458749 CKA458742:CKA458749 CAE458742:CAE458749 BQI458742:BQI458749 BGM458742:BGM458749 AWQ458742:AWQ458749 AMU458742:AMU458749 ACY458742:ACY458749 TC458742:TC458749 JG458742:JG458749 K458742:K458749 WVS393206:WVS393213 WLW393206:WLW393213 WCA393206:WCA393213 VSE393206:VSE393213 VII393206:VII393213 UYM393206:UYM393213 UOQ393206:UOQ393213 UEU393206:UEU393213 TUY393206:TUY393213 TLC393206:TLC393213 TBG393206:TBG393213 SRK393206:SRK393213 SHO393206:SHO393213 RXS393206:RXS393213 RNW393206:RNW393213 REA393206:REA393213 QUE393206:QUE393213 QKI393206:QKI393213 QAM393206:QAM393213 PQQ393206:PQQ393213 PGU393206:PGU393213 OWY393206:OWY393213 ONC393206:ONC393213 ODG393206:ODG393213 NTK393206:NTK393213 NJO393206:NJO393213 MZS393206:MZS393213 MPW393206:MPW393213 MGA393206:MGA393213 LWE393206:LWE393213 LMI393206:LMI393213 LCM393206:LCM393213 KSQ393206:KSQ393213 KIU393206:KIU393213 JYY393206:JYY393213 JPC393206:JPC393213 JFG393206:JFG393213 IVK393206:IVK393213 ILO393206:ILO393213 IBS393206:IBS393213 HRW393206:HRW393213 HIA393206:HIA393213 GYE393206:GYE393213 GOI393206:GOI393213 GEM393206:GEM393213 FUQ393206:FUQ393213 FKU393206:FKU393213 FAY393206:FAY393213 ERC393206:ERC393213 EHG393206:EHG393213 DXK393206:DXK393213 DNO393206:DNO393213 DDS393206:DDS393213 CTW393206:CTW393213 CKA393206:CKA393213 CAE393206:CAE393213 BQI393206:BQI393213 BGM393206:BGM393213 AWQ393206:AWQ393213 AMU393206:AMU393213 ACY393206:ACY393213 TC393206:TC393213 JG393206:JG393213 K393206:K393213 WVS327670:WVS327677 WLW327670:WLW327677 WCA327670:WCA327677 VSE327670:VSE327677 VII327670:VII327677 UYM327670:UYM327677 UOQ327670:UOQ327677 UEU327670:UEU327677 TUY327670:TUY327677 TLC327670:TLC327677 TBG327670:TBG327677 SRK327670:SRK327677 SHO327670:SHO327677 RXS327670:RXS327677 RNW327670:RNW327677 REA327670:REA327677 QUE327670:QUE327677 QKI327670:QKI327677 QAM327670:QAM327677 PQQ327670:PQQ327677 PGU327670:PGU327677 OWY327670:OWY327677 ONC327670:ONC327677 ODG327670:ODG327677 NTK327670:NTK327677 NJO327670:NJO327677 MZS327670:MZS327677 MPW327670:MPW327677 MGA327670:MGA327677 LWE327670:LWE327677 LMI327670:LMI327677 LCM327670:LCM327677 KSQ327670:KSQ327677 KIU327670:KIU327677 JYY327670:JYY327677 JPC327670:JPC327677 JFG327670:JFG327677 IVK327670:IVK327677 ILO327670:ILO327677 IBS327670:IBS327677 HRW327670:HRW327677 HIA327670:HIA327677 GYE327670:GYE327677 GOI327670:GOI327677 GEM327670:GEM327677 FUQ327670:FUQ327677 FKU327670:FKU327677 FAY327670:FAY327677 ERC327670:ERC327677 EHG327670:EHG327677 DXK327670:DXK327677 DNO327670:DNO327677 DDS327670:DDS327677 CTW327670:CTW327677 CKA327670:CKA327677 CAE327670:CAE327677 BQI327670:BQI327677 BGM327670:BGM327677 AWQ327670:AWQ327677 AMU327670:AMU327677 ACY327670:ACY327677 TC327670:TC327677 JG327670:JG327677 K327670:K327677 WVS262134:WVS262141 WLW262134:WLW262141 WCA262134:WCA262141 VSE262134:VSE262141 VII262134:VII262141 UYM262134:UYM262141 UOQ262134:UOQ262141 UEU262134:UEU262141 TUY262134:TUY262141 TLC262134:TLC262141 TBG262134:TBG262141 SRK262134:SRK262141 SHO262134:SHO262141 RXS262134:RXS262141 RNW262134:RNW262141 REA262134:REA262141 QUE262134:QUE262141 QKI262134:QKI262141 QAM262134:QAM262141 PQQ262134:PQQ262141 PGU262134:PGU262141 OWY262134:OWY262141 ONC262134:ONC262141 ODG262134:ODG262141 NTK262134:NTK262141 NJO262134:NJO262141 MZS262134:MZS262141 MPW262134:MPW262141 MGA262134:MGA262141 LWE262134:LWE262141 LMI262134:LMI262141 LCM262134:LCM262141 KSQ262134:KSQ262141 KIU262134:KIU262141 JYY262134:JYY262141 JPC262134:JPC262141 JFG262134:JFG262141 IVK262134:IVK262141 ILO262134:ILO262141 IBS262134:IBS262141 HRW262134:HRW262141 HIA262134:HIA262141 GYE262134:GYE262141 GOI262134:GOI262141 GEM262134:GEM262141 FUQ262134:FUQ262141 FKU262134:FKU262141 FAY262134:FAY262141 ERC262134:ERC262141 EHG262134:EHG262141 DXK262134:DXK262141 DNO262134:DNO262141 DDS262134:DDS262141 CTW262134:CTW262141 CKA262134:CKA262141 CAE262134:CAE262141 BQI262134:BQI262141 BGM262134:BGM262141 AWQ262134:AWQ262141 AMU262134:AMU262141 ACY262134:ACY262141 TC262134:TC262141 JG262134:JG262141 K262134:K262141 WVS196598:WVS196605 WLW196598:WLW196605 WCA196598:WCA196605 VSE196598:VSE196605 VII196598:VII196605 UYM196598:UYM196605 UOQ196598:UOQ196605 UEU196598:UEU196605 TUY196598:TUY196605 TLC196598:TLC196605 TBG196598:TBG196605 SRK196598:SRK196605 SHO196598:SHO196605 RXS196598:RXS196605 RNW196598:RNW196605 REA196598:REA196605 QUE196598:QUE196605 QKI196598:QKI196605 QAM196598:QAM196605 PQQ196598:PQQ196605 PGU196598:PGU196605 OWY196598:OWY196605 ONC196598:ONC196605 ODG196598:ODG196605 NTK196598:NTK196605 NJO196598:NJO196605 MZS196598:MZS196605 MPW196598:MPW196605 MGA196598:MGA196605 LWE196598:LWE196605 LMI196598:LMI196605 LCM196598:LCM196605 KSQ196598:KSQ196605 KIU196598:KIU196605 JYY196598:JYY196605 JPC196598:JPC196605 JFG196598:JFG196605 IVK196598:IVK196605 ILO196598:ILO196605 IBS196598:IBS196605 HRW196598:HRW196605 HIA196598:HIA196605 GYE196598:GYE196605 GOI196598:GOI196605 GEM196598:GEM196605 FUQ196598:FUQ196605 FKU196598:FKU196605 FAY196598:FAY196605 ERC196598:ERC196605 EHG196598:EHG196605 DXK196598:DXK196605 DNO196598:DNO196605 DDS196598:DDS196605 CTW196598:CTW196605 CKA196598:CKA196605 CAE196598:CAE196605 BQI196598:BQI196605 BGM196598:BGM196605 AWQ196598:AWQ196605 AMU196598:AMU196605 ACY196598:ACY196605 TC196598:TC196605 JG196598:JG196605 K196598:K196605 WVS131062:WVS131069 WLW131062:WLW131069 WCA131062:WCA131069 VSE131062:VSE131069 VII131062:VII131069 UYM131062:UYM131069 UOQ131062:UOQ131069 UEU131062:UEU131069 TUY131062:TUY131069 TLC131062:TLC131069 TBG131062:TBG131069 SRK131062:SRK131069 SHO131062:SHO131069 RXS131062:RXS131069 RNW131062:RNW131069 REA131062:REA131069 QUE131062:QUE131069 QKI131062:QKI131069 QAM131062:QAM131069 PQQ131062:PQQ131069 PGU131062:PGU131069 OWY131062:OWY131069 ONC131062:ONC131069 ODG131062:ODG131069 NTK131062:NTK131069 NJO131062:NJO131069 MZS131062:MZS131069 MPW131062:MPW131069 MGA131062:MGA131069 LWE131062:LWE131069 LMI131062:LMI131069 LCM131062:LCM131069 KSQ131062:KSQ131069 KIU131062:KIU131069 JYY131062:JYY131069 JPC131062:JPC131069 JFG131062:JFG131069 IVK131062:IVK131069 ILO131062:ILO131069 IBS131062:IBS131069 HRW131062:HRW131069 HIA131062:HIA131069 GYE131062:GYE131069 GOI131062:GOI131069 GEM131062:GEM131069 FUQ131062:FUQ131069 FKU131062:FKU131069 FAY131062:FAY131069 ERC131062:ERC131069 EHG131062:EHG131069 DXK131062:DXK131069 DNO131062:DNO131069 DDS131062:DDS131069 CTW131062:CTW131069 CKA131062:CKA131069 CAE131062:CAE131069 BQI131062:BQI131069 BGM131062:BGM131069 AWQ131062:AWQ131069 AMU131062:AMU131069 ACY131062:ACY131069 TC131062:TC131069 JG131062:JG131069 K131062:K131069 WVS65526:WVS65533 WLW65526:WLW65533 WCA65526:WCA65533 VSE65526:VSE65533 VII65526:VII65533 UYM65526:UYM65533 UOQ65526:UOQ65533 UEU65526:UEU65533 TUY65526:TUY65533 TLC65526:TLC65533 TBG65526:TBG65533 SRK65526:SRK65533 SHO65526:SHO65533 RXS65526:RXS65533 RNW65526:RNW65533 REA65526:REA65533 QUE65526:QUE65533 QKI65526:QKI65533 QAM65526:QAM65533 PQQ65526:PQQ65533 PGU65526:PGU65533 OWY65526:OWY65533 ONC65526:ONC65533 ODG65526:ODG65533 NTK65526:NTK65533 NJO65526:NJO65533 MZS65526:MZS65533 MPW65526:MPW65533 MGA65526:MGA65533 LWE65526:LWE65533 LMI65526:LMI65533 LCM65526:LCM65533 KSQ65526:KSQ65533 KIU65526:KIU65533 JYY65526:JYY65533 JPC65526:JPC65533 JFG65526:JFG65533 IVK65526:IVK65533 ILO65526:ILO65533 IBS65526:IBS65533 HRW65526:HRW65533 HIA65526:HIA65533 GYE65526:GYE65533 GOI65526:GOI65533 GEM65526:GEM65533 FUQ65526:FUQ65533 FKU65526:FKU65533 FAY65526:FAY65533 ERC65526:ERC65533 EHG65526:EHG65533 DXK65526:DXK65533 DNO65526:DNO65533 DDS65526:DDS65533 CTW65526:CTW65533 CKA65526:CKA65533 CAE65526:CAE65533 BQI65526:BQI65533 BGM65526:BGM65533 AWQ65526:AWQ65533 AMU65526:AMU65533 ACY65526:ACY65533 TC65526:TC65533 JG65526:JG65533 K65526:K65533 WVS35:WVS36 WLW35:WLW36 WCA35:WCA36 VSE35:VSE36 VII35:VII36 UYM35:UYM36 UOQ35:UOQ36 UEU35:UEU36 TUY35:TUY36 TLC35:TLC36 TBG35:TBG36 SRK35:SRK36 SHO35:SHO36 RXS35:RXS36 RNW35:RNW36 REA35:REA36 QUE35:QUE36 QKI35:QKI36 QAM35:QAM36 PQQ35:PQQ36 PGU35:PGU36 OWY35:OWY36 ONC35:ONC36 ODG35:ODG36 NTK35:NTK36 NJO35:NJO36 MZS35:MZS36 MPW35:MPW36 MGA35:MGA36 LWE35:LWE36 LMI35:LMI36 LCM35:LCM36 KSQ35:KSQ36 KIU35:KIU36 JYY35:JYY36 JPC35:JPC36 JFG35:JFG36 IVK35:IVK36 ILO35:ILO36 IBS35:IBS36 HRW35:HRW36 HIA35:HIA36 GYE35:GYE36 GOI35:GOI36 GEM35:GEM36 FUQ35:FUQ36 FKU35:FKU36 FAY35:FAY36 ERC35:ERC36 EHG35:EHG36 DXK35:DXK36 DNO35:DNO36 DDS35:DDS36 CTW35:CTW36 CKA35:CKA36 CAE35:CAE36 BQI35:BQI36 BGM35:BGM36 AWQ35:AWQ36 AMU35:AMU36 ACY35:ACY36 TC35:TC36 JG35:JG36 K35:K37 WVS983044:WVS983082 WLW983044:WLW983082 WCA983044:WCA983082 VSE983044:VSE983082 VII983044:VII983082 UYM983044:UYM983082 UOQ983044:UOQ983082 UEU983044:UEU983082 TUY983044:TUY983082 TLC983044:TLC983082 TBG983044:TBG983082 SRK983044:SRK983082 SHO983044:SHO983082 RXS983044:RXS983082 RNW983044:RNW983082 REA983044:REA983082 QUE983044:QUE983082 QKI983044:QKI983082 QAM983044:QAM983082 PQQ983044:PQQ983082 PGU983044:PGU983082 OWY983044:OWY983082 ONC983044:ONC983082 ODG983044:ODG983082 NTK983044:NTK983082 NJO983044:NJO983082 MZS983044:MZS983082 MPW983044:MPW983082 MGA983044:MGA983082 LWE983044:LWE983082 LMI983044:LMI983082 LCM983044:LCM983082 KSQ983044:KSQ983082 KIU983044:KIU983082 JYY983044:JYY983082 JPC983044:JPC983082 JFG983044:JFG983082 IVK983044:IVK983082 ILO983044:ILO983082 IBS983044:IBS983082 HRW983044:HRW983082 HIA983044:HIA983082 GYE983044:GYE983082 GOI983044:GOI983082 GEM983044:GEM983082 FUQ983044:FUQ983082 FKU983044:FKU983082 FAY983044:FAY983082 ERC983044:ERC983082 EHG983044:EHG983082 DXK983044:DXK983082 DNO983044:DNO983082 DDS983044:DDS983082 CTW983044:CTW983082 CKA983044:CKA983082 CAE983044:CAE983082 BQI983044:BQI983082 BGM983044:BGM983082 AWQ983044:AWQ983082 AMU983044:AMU983082 ACY983044:ACY983082 TC983044:TC983082 JG983044:JG983082 K983044:K983082 WVS917508:WVS917546 WLW917508:WLW917546 WCA917508:WCA917546 VSE917508:VSE917546 VII917508:VII917546 UYM917508:UYM917546 UOQ917508:UOQ917546 UEU917508:UEU917546 TUY917508:TUY917546 TLC917508:TLC917546 TBG917508:TBG917546 SRK917508:SRK917546 SHO917508:SHO917546 RXS917508:RXS917546 RNW917508:RNW917546 REA917508:REA917546 QUE917508:QUE917546 QKI917508:QKI917546 QAM917508:QAM917546 PQQ917508:PQQ917546 PGU917508:PGU917546 OWY917508:OWY917546 ONC917508:ONC917546 ODG917508:ODG917546 NTK917508:NTK917546 NJO917508:NJO917546 MZS917508:MZS917546 MPW917508:MPW917546 MGA917508:MGA917546 LWE917508:LWE917546 LMI917508:LMI917546 LCM917508:LCM917546 KSQ917508:KSQ917546 KIU917508:KIU917546 JYY917508:JYY917546 JPC917508:JPC917546 JFG917508:JFG917546 IVK917508:IVK917546 ILO917508:ILO917546 IBS917508:IBS917546 HRW917508:HRW917546 HIA917508:HIA917546 GYE917508:GYE917546 GOI917508:GOI917546 GEM917508:GEM917546 FUQ917508:FUQ917546 FKU917508:FKU917546 FAY917508:FAY917546 ERC917508:ERC917546 EHG917508:EHG917546 DXK917508:DXK917546 DNO917508:DNO917546 DDS917508:DDS917546 CTW917508:CTW917546 CKA917508:CKA917546 CAE917508:CAE917546 BQI917508:BQI917546 BGM917508:BGM917546 AWQ917508:AWQ917546 AMU917508:AMU917546 ACY917508:ACY917546 TC917508:TC917546 JG917508:JG917546 K917508:K917546 WVS851972:WVS852010 WLW851972:WLW852010 WCA851972:WCA852010 VSE851972:VSE852010 VII851972:VII852010 UYM851972:UYM852010 UOQ851972:UOQ852010 UEU851972:UEU852010 TUY851972:TUY852010 TLC851972:TLC852010 TBG851972:TBG852010 SRK851972:SRK852010 SHO851972:SHO852010 RXS851972:RXS852010 RNW851972:RNW852010 REA851972:REA852010 QUE851972:QUE852010 QKI851972:QKI852010 QAM851972:QAM852010 PQQ851972:PQQ852010 PGU851972:PGU852010 OWY851972:OWY852010 ONC851972:ONC852010 ODG851972:ODG852010 NTK851972:NTK852010 NJO851972:NJO852010 MZS851972:MZS852010 MPW851972:MPW852010 MGA851972:MGA852010 LWE851972:LWE852010 LMI851972:LMI852010 LCM851972:LCM852010 KSQ851972:KSQ852010 KIU851972:KIU852010 JYY851972:JYY852010 JPC851972:JPC852010 JFG851972:JFG852010 IVK851972:IVK852010 ILO851972:ILO852010 IBS851972:IBS852010 HRW851972:HRW852010 HIA851972:HIA852010 GYE851972:GYE852010 GOI851972:GOI852010 GEM851972:GEM852010 FUQ851972:FUQ852010 FKU851972:FKU852010 FAY851972:FAY852010 ERC851972:ERC852010 EHG851972:EHG852010 DXK851972:DXK852010 DNO851972:DNO852010 DDS851972:DDS852010 CTW851972:CTW852010 CKA851972:CKA852010 CAE851972:CAE852010 BQI851972:BQI852010 BGM851972:BGM852010 AWQ851972:AWQ852010 AMU851972:AMU852010 ACY851972:ACY852010 TC851972:TC852010 JG851972:JG852010 K851972:K852010 WVS786436:WVS786474 WLW786436:WLW786474 WCA786436:WCA786474 VSE786436:VSE786474 VII786436:VII786474 UYM786436:UYM786474 UOQ786436:UOQ786474 UEU786436:UEU786474 TUY786436:TUY786474 TLC786436:TLC786474 TBG786436:TBG786474 SRK786436:SRK786474 SHO786436:SHO786474 RXS786436:RXS786474 RNW786436:RNW786474 REA786436:REA786474 QUE786436:QUE786474 QKI786436:QKI786474 QAM786436:QAM786474 PQQ786436:PQQ786474 PGU786436:PGU786474 OWY786436:OWY786474 ONC786436:ONC786474 ODG786436:ODG786474 NTK786436:NTK786474 NJO786436:NJO786474 MZS786436:MZS786474 MPW786436:MPW786474 MGA786436:MGA786474 LWE786436:LWE786474 LMI786436:LMI786474 LCM786436:LCM786474 KSQ786436:KSQ786474 KIU786436:KIU786474 JYY786436:JYY786474 JPC786436:JPC786474 JFG786436:JFG786474 IVK786436:IVK786474 ILO786436:ILO786474 IBS786436:IBS786474 HRW786436:HRW786474 HIA786436:HIA786474 GYE786436:GYE786474 GOI786436:GOI786474 GEM786436:GEM786474 FUQ786436:FUQ786474 FKU786436:FKU786474 FAY786436:FAY786474 ERC786436:ERC786474 EHG786436:EHG786474 DXK786436:DXK786474 DNO786436:DNO786474 DDS786436:DDS786474 CTW786436:CTW786474 CKA786436:CKA786474 CAE786436:CAE786474 BQI786436:BQI786474 BGM786436:BGM786474 AWQ786436:AWQ786474 AMU786436:AMU786474 ACY786436:ACY786474 TC786436:TC786474 JG786436:JG786474 K786436:K786474 WVS720900:WVS720938 WLW720900:WLW720938 WCA720900:WCA720938 VSE720900:VSE720938 VII720900:VII720938 UYM720900:UYM720938 UOQ720900:UOQ720938 UEU720900:UEU720938 TUY720900:TUY720938 TLC720900:TLC720938 TBG720900:TBG720938 SRK720900:SRK720938 SHO720900:SHO720938 RXS720900:RXS720938 RNW720900:RNW720938 REA720900:REA720938 QUE720900:QUE720938 QKI720900:QKI720938 QAM720900:QAM720938 PQQ720900:PQQ720938 PGU720900:PGU720938 OWY720900:OWY720938 ONC720900:ONC720938 ODG720900:ODG720938 NTK720900:NTK720938 NJO720900:NJO720938 MZS720900:MZS720938 MPW720900:MPW720938 MGA720900:MGA720938 LWE720900:LWE720938 LMI720900:LMI720938 LCM720900:LCM720938 KSQ720900:KSQ720938 KIU720900:KIU720938 JYY720900:JYY720938 JPC720900:JPC720938 JFG720900:JFG720938 IVK720900:IVK720938 ILO720900:ILO720938 IBS720900:IBS720938 HRW720900:HRW720938 HIA720900:HIA720938 GYE720900:GYE720938 GOI720900:GOI720938 GEM720900:GEM720938 FUQ720900:FUQ720938 FKU720900:FKU720938 FAY720900:FAY720938 ERC720900:ERC720938 EHG720900:EHG720938 DXK720900:DXK720938 DNO720900:DNO720938 DDS720900:DDS720938 CTW720900:CTW720938 CKA720900:CKA720938 CAE720900:CAE720938 BQI720900:BQI720938 BGM720900:BGM720938 AWQ720900:AWQ720938 AMU720900:AMU720938 ACY720900:ACY720938 TC720900:TC720938 JG720900:JG720938 K720900:K720938 WVS655364:WVS655402 WLW655364:WLW655402 WCA655364:WCA655402 VSE655364:VSE655402 VII655364:VII655402 UYM655364:UYM655402 UOQ655364:UOQ655402 UEU655364:UEU655402 TUY655364:TUY655402 TLC655364:TLC655402 TBG655364:TBG655402 SRK655364:SRK655402 SHO655364:SHO655402 RXS655364:RXS655402 RNW655364:RNW655402 REA655364:REA655402 QUE655364:QUE655402 QKI655364:QKI655402 QAM655364:QAM655402 PQQ655364:PQQ655402 PGU655364:PGU655402 OWY655364:OWY655402 ONC655364:ONC655402 ODG655364:ODG655402 NTK655364:NTK655402 NJO655364:NJO655402 MZS655364:MZS655402 MPW655364:MPW655402 MGA655364:MGA655402 LWE655364:LWE655402 LMI655364:LMI655402 LCM655364:LCM655402 KSQ655364:KSQ655402 KIU655364:KIU655402 JYY655364:JYY655402 JPC655364:JPC655402 JFG655364:JFG655402 IVK655364:IVK655402 ILO655364:ILO655402 IBS655364:IBS655402 HRW655364:HRW655402 HIA655364:HIA655402 GYE655364:GYE655402 GOI655364:GOI655402 GEM655364:GEM655402 FUQ655364:FUQ655402 FKU655364:FKU655402 FAY655364:FAY655402 ERC655364:ERC655402 EHG655364:EHG655402 DXK655364:DXK655402 DNO655364:DNO655402 DDS655364:DDS655402 CTW655364:CTW655402 CKA655364:CKA655402 CAE655364:CAE655402 BQI655364:BQI655402 BGM655364:BGM655402 AWQ655364:AWQ655402 AMU655364:AMU655402 ACY655364:ACY655402 TC655364:TC655402 JG655364:JG655402 K655364:K655402 WVS589828:WVS589866 WLW589828:WLW589866 WCA589828:WCA589866 VSE589828:VSE589866 VII589828:VII589866 UYM589828:UYM589866 UOQ589828:UOQ589866 UEU589828:UEU589866 TUY589828:TUY589866 TLC589828:TLC589866 TBG589828:TBG589866 SRK589828:SRK589866 SHO589828:SHO589866 RXS589828:RXS589866 RNW589828:RNW589866 REA589828:REA589866 QUE589828:QUE589866 QKI589828:QKI589866 QAM589828:QAM589866 PQQ589828:PQQ589866 PGU589828:PGU589866 OWY589828:OWY589866 ONC589828:ONC589866 ODG589828:ODG589866 NTK589828:NTK589866 NJO589828:NJO589866 MZS589828:MZS589866 MPW589828:MPW589866 MGA589828:MGA589866 LWE589828:LWE589866 LMI589828:LMI589866 LCM589828:LCM589866 KSQ589828:KSQ589866 KIU589828:KIU589866 JYY589828:JYY589866 JPC589828:JPC589866 JFG589828:JFG589866 IVK589828:IVK589866 ILO589828:ILO589866 IBS589828:IBS589866 HRW589828:HRW589866 HIA589828:HIA589866 GYE589828:GYE589866 GOI589828:GOI589866 GEM589828:GEM589866 FUQ589828:FUQ589866 FKU589828:FKU589866 FAY589828:FAY589866 ERC589828:ERC589866 EHG589828:EHG589866 DXK589828:DXK589866 DNO589828:DNO589866 DDS589828:DDS589866 CTW589828:CTW589866 CKA589828:CKA589866 CAE589828:CAE589866 BQI589828:BQI589866 BGM589828:BGM589866 AWQ589828:AWQ589866 AMU589828:AMU589866 ACY589828:ACY589866 TC589828:TC589866 JG589828:JG589866 K589828:K589866 WVS524292:WVS524330 WLW524292:WLW524330 WCA524292:WCA524330 VSE524292:VSE524330 VII524292:VII524330 UYM524292:UYM524330 UOQ524292:UOQ524330 UEU524292:UEU524330 TUY524292:TUY524330 TLC524292:TLC524330 TBG524292:TBG524330 SRK524292:SRK524330 SHO524292:SHO524330 RXS524292:RXS524330 RNW524292:RNW524330 REA524292:REA524330 QUE524292:QUE524330 QKI524292:QKI524330 QAM524292:QAM524330 PQQ524292:PQQ524330 PGU524292:PGU524330 OWY524292:OWY524330 ONC524292:ONC524330 ODG524292:ODG524330 NTK524292:NTK524330 NJO524292:NJO524330 MZS524292:MZS524330 MPW524292:MPW524330 MGA524292:MGA524330 LWE524292:LWE524330 LMI524292:LMI524330 LCM524292:LCM524330 KSQ524292:KSQ524330 KIU524292:KIU524330 JYY524292:JYY524330 JPC524292:JPC524330 JFG524292:JFG524330 IVK524292:IVK524330 ILO524292:ILO524330 IBS524292:IBS524330 HRW524292:HRW524330 HIA524292:HIA524330 GYE524292:GYE524330 GOI524292:GOI524330 GEM524292:GEM524330 FUQ524292:FUQ524330 FKU524292:FKU524330 FAY524292:FAY524330 ERC524292:ERC524330 EHG524292:EHG524330 DXK524292:DXK524330 DNO524292:DNO524330 DDS524292:DDS524330 CTW524292:CTW524330 CKA524292:CKA524330 CAE524292:CAE524330 BQI524292:BQI524330 BGM524292:BGM524330 AWQ524292:AWQ524330 AMU524292:AMU524330 ACY524292:ACY524330 TC524292:TC524330 JG524292:JG524330 K524292:K524330 WVS458756:WVS458794 WLW458756:WLW458794 WCA458756:WCA458794 VSE458756:VSE458794 VII458756:VII458794 UYM458756:UYM458794 UOQ458756:UOQ458794 UEU458756:UEU458794 TUY458756:TUY458794 TLC458756:TLC458794 TBG458756:TBG458794 SRK458756:SRK458794 SHO458756:SHO458794 RXS458756:RXS458794 RNW458756:RNW458794 REA458756:REA458794 QUE458756:QUE458794 QKI458756:QKI458794 QAM458756:QAM458794 PQQ458756:PQQ458794 PGU458756:PGU458794 OWY458756:OWY458794 ONC458756:ONC458794 ODG458756:ODG458794 NTK458756:NTK458794 NJO458756:NJO458794 MZS458756:MZS458794 MPW458756:MPW458794 MGA458756:MGA458794 LWE458756:LWE458794 LMI458756:LMI458794 LCM458756:LCM458794 KSQ458756:KSQ458794 KIU458756:KIU458794 JYY458756:JYY458794 JPC458756:JPC458794 JFG458756:JFG458794 IVK458756:IVK458794 ILO458756:ILO458794 IBS458756:IBS458794 HRW458756:HRW458794 HIA458756:HIA458794 GYE458756:GYE458794 GOI458756:GOI458794 GEM458756:GEM458794 FUQ458756:FUQ458794 FKU458756:FKU458794 FAY458756:FAY458794 ERC458756:ERC458794 EHG458756:EHG458794 DXK458756:DXK458794 DNO458756:DNO458794 DDS458756:DDS458794 CTW458756:CTW458794 CKA458756:CKA458794 CAE458756:CAE458794 BQI458756:BQI458794 BGM458756:BGM458794 AWQ458756:AWQ458794 AMU458756:AMU458794 ACY458756:ACY458794 TC458756:TC458794 JG458756:JG458794 K458756:K458794 WVS393220:WVS393258 WLW393220:WLW393258 WCA393220:WCA393258 VSE393220:VSE393258 VII393220:VII393258 UYM393220:UYM393258 UOQ393220:UOQ393258 UEU393220:UEU393258 TUY393220:TUY393258 TLC393220:TLC393258 TBG393220:TBG393258 SRK393220:SRK393258 SHO393220:SHO393258 RXS393220:RXS393258 RNW393220:RNW393258 REA393220:REA393258 QUE393220:QUE393258 QKI393220:QKI393258 QAM393220:QAM393258 PQQ393220:PQQ393258 PGU393220:PGU393258 OWY393220:OWY393258 ONC393220:ONC393258 ODG393220:ODG393258 NTK393220:NTK393258 NJO393220:NJO393258 MZS393220:MZS393258 MPW393220:MPW393258 MGA393220:MGA393258 LWE393220:LWE393258 LMI393220:LMI393258 LCM393220:LCM393258 KSQ393220:KSQ393258 KIU393220:KIU393258 JYY393220:JYY393258 JPC393220:JPC393258 JFG393220:JFG393258 IVK393220:IVK393258 ILO393220:ILO393258 IBS393220:IBS393258 HRW393220:HRW393258 HIA393220:HIA393258 GYE393220:GYE393258 GOI393220:GOI393258 GEM393220:GEM393258 FUQ393220:FUQ393258 FKU393220:FKU393258 FAY393220:FAY393258 ERC393220:ERC393258 EHG393220:EHG393258 DXK393220:DXK393258 DNO393220:DNO393258 DDS393220:DDS393258 CTW393220:CTW393258 CKA393220:CKA393258 CAE393220:CAE393258 BQI393220:BQI393258 BGM393220:BGM393258 AWQ393220:AWQ393258 AMU393220:AMU393258 ACY393220:ACY393258 TC393220:TC393258 JG393220:JG393258 K393220:K393258 WVS327684:WVS327722 WLW327684:WLW327722 WCA327684:WCA327722 VSE327684:VSE327722 VII327684:VII327722 UYM327684:UYM327722 UOQ327684:UOQ327722 UEU327684:UEU327722 TUY327684:TUY327722 TLC327684:TLC327722 TBG327684:TBG327722 SRK327684:SRK327722 SHO327684:SHO327722 RXS327684:RXS327722 RNW327684:RNW327722 REA327684:REA327722 QUE327684:QUE327722 QKI327684:QKI327722 QAM327684:QAM327722 PQQ327684:PQQ327722 PGU327684:PGU327722 OWY327684:OWY327722 ONC327684:ONC327722 ODG327684:ODG327722 NTK327684:NTK327722 NJO327684:NJO327722 MZS327684:MZS327722 MPW327684:MPW327722 MGA327684:MGA327722 LWE327684:LWE327722 LMI327684:LMI327722 LCM327684:LCM327722 KSQ327684:KSQ327722 KIU327684:KIU327722 JYY327684:JYY327722 JPC327684:JPC327722 JFG327684:JFG327722 IVK327684:IVK327722 ILO327684:ILO327722 IBS327684:IBS327722 HRW327684:HRW327722 HIA327684:HIA327722 GYE327684:GYE327722 GOI327684:GOI327722 GEM327684:GEM327722 FUQ327684:FUQ327722 FKU327684:FKU327722 FAY327684:FAY327722 ERC327684:ERC327722 EHG327684:EHG327722 DXK327684:DXK327722 DNO327684:DNO327722 DDS327684:DDS327722 CTW327684:CTW327722 CKA327684:CKA327722 CAE327684:CAE327722 BQI327684:BQI327722 BGM327684:BGM327722 AWQ327684:AWQ327722 AMU327684:AMU327722 ACY327684:ACY327722 TC327684:TC327722 JG327684:JG327722 K327684:K327722 WVS262148:WVS262186 WLW262148:WLW262186 WCA262148:WCA262186 VSE262148:VSE262186 VII262148:VII262186 UYM262148:UYM262186 UOQ262148:UOQ262186 UEU262148:UEU262186 TUY262148:TUY262186 TLC262148:TLC262186 TBG262148:TBG262186 SRK262148:SRK262186 SHO262148:SHO262186 RXS262148:RXS262186 RNW262148:RNW262186 REA262148:REA262186 QUE262148:QUE262186 QKI262148:QKI262186 QAM262148:QAM262186 PQQ262148:PQQ262186 PGU262148:PGU262186 OWY262148:OWY262186 ONC262148:ONC262186 ODG262148:ODG262186 NTK262148:NTK262186 NJO262148:NJO262186 MZS262148:MZS262186 MPW262148:MPW262186 MGA262148:MGA262186 LWE262148:LWE262186 LMI262148:LMI262186 LCM262148:LCM262186 KSQ262148:KSQ262186 KIU262148:KIU262186 JYY262148:JYY262186 JPC262148:JPC262186 JFG262148:JFG262186 IVK262148:IVK262186 ILO262148:ILO262186 IBS262148:IBS262186 HRW262148:HRW262186 HIA262148:HIA262186 GYE262148:GYE262186 GOI262148:GOI262186 GEM262148:GEM262186 FUQ262148:FUQ262186 FKU262148:FKU262186 FAY262148:FAY262186 ERC262148:ERC262186 EHG262148:EHG262186 DXK262148:DXK262186 DNO262148:DNO262186 DDS262148:DDS262186 CTW262148:CTW262186 CKA262148:CKA262186 CAE262148:CAE262186 BQI262148:BQI262186 BGM262148:BGM262186 AWQ262148:AWQ262186 AMU262148:AMU262186 ACY262148:ACY262186 TC262148:TC262186 JG262148:JG262186 K262148:K262186 WVS196612:WVS196650 WLW196612:WLW196650 WCA196612:WCA196650 VSE196612:VSE196650 VII196612:VII196650 UYM196612:UYM196650 UOQ196612:UOQ196650 UEU196612:UEU196650 TUY196612:TUY196650 TLC196612:TLC196650 TBG196612:TBG196650 SRK196612:SRK196650 SHO196612:SHO196650 RXS196612:RXS196650 RNW196612:RNW196650 REA196612:REA196650 QUE196612:QUE196650 QKI196612:QKI196650 QAM196612:QAM196650 PQQ196612:PQQ196650 PGU196612:PGU196650 OWY196612:OWY196650 ONC196612:ONC196650 ODG196612:ODG196650 NTK196612:NTK196650 NJO196612:NJO196650 MZS196612:MZS196650 MPW196612:MPW196650 MGA196612:MGA196650 LWE196612:LWE196650 LMI196612:LMI196650 LCM196612:LCM196650 KSQ196612:KSQ196650 KIU196612:KIU196650 JYY196612:JYY196650 JPC196612:JPC196650 JFG196612:JFG196650 IVK196612:IVK196650 ILO196612:ILO196650 IBS196612:IBS196650 HRW196612:HRW196650 HIA196612:HIA196650 GYE196612:GYE196650 GOI196612:GOI196650 GEM196612:GEM196650 FUQ196612:FUQ196650 FKU196612:FKU196650 FAY196612:FAY196650 ERC196612:ERC196650 EHG196612:EHG196650 DXK196612:DXK196650 DNO196612:DNO196650 DDS196612:DDS196650 CTW196612:CTW196650 CKA196612:CKA196650 CAE196612:CAE196650 BQI196612:BQI196650 BGM196612:BGM196650 AWQ196612:AWQ196650 AMU196612:AMU196650 ACY196612:ACY196650 TC196612:TC196650 JG196612:JG196650 K196612:K196650 WVS131076:WVS131114 WLW131076:WLW131114 WCA131076:WCA131114 VSE131076:VSE131114 VII131076:VII131114 UYM131076:UYM131114 UOQ131076:UOQ131114 UEU131076:UEU131114 TUY131076:TUY131114 TLC131076:TLC131114 TBG131076:TBG131114 SRK131076:SRK131114 SHO131076:SHO131114 RXS131076:RXS131114 RNW131076:RNW131114 REA131076:REA131114 QUE131076:QUE131114 QKI131076:QKI131114 QAM131076:QAM131114 PQQ131076:PQQ131114 PGU131076:PGU131114 OWY131076:OWY131114 ONC131076:ONC131114 ODG131076:ODG131114 NTK131076:NTK131114 NJO131076:NJO131114 MZS131076:MZS131114 MPW131076:MPW131114 MGA131076:MGA131114 LWE131076:LWE131114 LMI131076:LMI131114 LCM131076:LCM131114 KSQ131076:KSQ131114 KIU131076:KIU131114 JYY131076:JYY131114 JPC131076:JPC131114 JFG131076:JFG131114 IVK131076:IVK131114 ILO131076:ILO131114 IBS131076:IBS131114 HRW131076:HRW131114 HIA131076:HIA131114 GYE131076:GYE131114 GOI131076:GOI131114 GEM131076:GEM131114 FUQ131076:FUQ131114 FKU131076:FKU131114 FAY131076:FAY131114 ERC131076:ERC131114 EHG131076:EHG131114 DXK131076:DXK131114 DNO131076:DNO131114 DDS131076:DDS131114 CTW131076:CTW131114 CKA131076:CKA131114 CAE131076:CAE131114 BQI131076:BQI131114 BGM131076:BGM131114 AWQ131076:AWQ131114 AMU131076:AMU131114 ACY131076:ACY131114 TC131076:TC131114 JG131076:JG131114 K131076:K131114 WVS65540:WVS65578 WLW65540:WLW65578 WCA65540:WCA65578 VSE65540:VSE65578 VII65540:VII65578 UYM65540:UYM65578 UOQ65540:UOQ65578 UEU65540:UEU65578 TUY65540:TUY65578 TLC65540:TLC65578 TBG65540:TBG65578 SRK65540:SRK65578 SHO65540:SHO65578 RXS65540:RXS65578 RNW65540:RNW65578 REA65540:REA65578 QUE65540:QUE65578 QKI65540:QKI65578 QAM65540:QAM65578 PQQ65540:PQQ65578 PGU65540:PGU65578 OWY65540:OWY65578 ONC65540:ONC65578 ODG65540:ODG65578 NTK65540:NTK65578 NJO65540:NJO65578 MZS65540:MZS65578 MPW65540:MPW65578 MGA65540:MGA65578 LWE65540:LWE65578 LMI65540:LMI65578 LCM65540:LCM65578 KSQ65540:KSQ65578 KIU65540:KIU65578 JYY65540:JYY65578 JPC65540:JPC65578 JFG65540:JFG65578 IVK65540:IVK65578 ILO65540:ILO65578 IBS65540:IBS65578 HRW65540:HRW65578 HIA65540:HIA65578 GYE65540:GYE65578 GOI65540:GOI65578 GEM65540:GEM65578 FUQ65540:FUQ65578 FKU65540:FKU65578 FAY65540:FAY65578 ERC65540:ERC65578 EHG65540:EHG65578 DXK65540:DXK65578 DNO65540:DNO65578 DDS65540:DDS65578 CTW65540:CTW65578 CKA65540:CKA65578 CAE65540:CAE65578 BQI65540:BQI65578 BGM65540:BGM65578 AWQ65540:AWQ65578 AMU65540:AMU65578 ACY65540:ACY65578 TC65540:TC65578 JG65540:JG65578 K65540:K65578 WLW43 WCA43 VSE43 VII43 UYM43 UOQ43 UEU43 TUY43 TLC43 TBG43 SRK43 SHO43 RXS43 RNW43 REA43 QUE43 QKI43 QAM43 PQQ43 PGU43 OWY43 ONC43 ODG43 NTK43 NJO43 MZS43 MPW43 MGA43 LWE43 LMI43 LCM43 KSQ43 KIU43 JYY43 JPC43 JFG43 IVK43 ILO43 IBS43 HRW43 HIA43 GYE43 GOI43 GEM43 FUQ43 FKU43 FAY43 ERC43 EHG43 DXK43 DNO43 DDS43 CTW43 CKA43 CAE43 BQI43 BGM43 AWQ43 AMU43 ACY43 TC43 JG43 K43:K45" xr:uid="{1B061552-3482-4C52-BBA7-28D45D4D454A}">
      <formula1>$J$102:$J$104</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8 IZ65498 SV65498 ACR65498 AMN65498 AWJ65498 BGF65498 BQB65498 BZX65498 CJT65498 CTP65498 DDL65498 DNH65498 DXD65498 EGZ65498 EQV65498 FAR65498 FKN65498 FUJ65498 GEF65498 GOB65498 GXX65498 HHT65498 HRP65498 IBL65498 ILH65498 IVD65498 JEZ65498 JOV65498 JYR65498 KIN65498 KSJ65498 LCF65498 LMB65498 LVX65498 MFT65498 MPP65498 MZL65498 NJH65498 NTD65498 OCZ65498 OMV65498 OWR65498 PGN65498 PQJ65498 QAF65498 QKB65498 QTX65498 RDT65498 RNP65498 RXL65498 SHH65498 SRD65498 TAZ65498 TKV65498 TUR65498 UEN65498 UOJ65498 UYF65498 VIB65498 VRX65498 WBT65498 WLP65498 WVL65498 D131034 IZ131034 SV131034 ACR131034 AMN131034 AWJ131034 BGF131034 BQB131034 BZX131034 CJT131034 CTP131034 DDL131034 DNH131034 DXD131034 EGZ131034 EQV131034 FAR131034 FKN131034 FUJ131034 GEF131034 GOB131034 GXX131034 HHT131034 HRP131034 IBL131034 ILH131034 IVD131034 JEZ131034 JOV131034 JYR131034 KIN131034 KSJ131034 LCF131034 LMB131034 LVX131034 MFT131034 MPP131034 MZL131034 NJH131034 NTD131034 OCZ131034 OMV131034 OWR131034 PGN131034 PQJ131034 QAF131034 QKB131034 QTX131034 RDT131034 RNP131034 RXL131034 SHH131034 SRD131034 TAZ131034 TKV131034 TUR131034 UEN131034 UOJ131034 UYF131034 VIB131034 VRX131034 WBT131034 WLP131034 WVL131034 D196570 IZ196570 SV196570 ACR196570 AMN196570 AWJ196570 BGF196570 BQB196570 BZX196570 CJT196570 CTP196570 DDL196570 DNH196570 DXD196570 EGZ196570 EQV196570 FAR196570 FKN196570 FUJ196570 GEF196570 GOB196570 GXX196570 HHT196570 HRP196570 IBL196570 ILH196570 IVD196570 JEZ196570 JOV196570 JYR196570 KIN196570 KSJ196570 LCF196570 LMB196570 LVX196570 MFT196570 MPP196570 MZL196570 NJH196570 NTD196570 OCZ196570 OMV196570 OWR196570 PGN196570 PQJ196570 QAF196570 QKB196570 QTX196570 RDT196570 RNP196570 RXL196570 SHH196570 SRD196570 TAZ196570 TKV196570 TUR196570 UEN196570 UOJ196570 UYF196570 VIB196570 VRX196570 WBT196570 WLP196570 WVL196570 D262106 IZ262106 SV262106 ACR262106 AMN262106 AWJ262106 BGF262106 BQB262106 BZX262106 CJT262106 CTP262106 DDL262106 DNH262106 DXD262106 EGZ262106 EQV262106 FAR262106 FKN262106 FUJ262106 GEF262106 GOB262106 GXX262106 HHT262106 HRP262106 IBL262106 ILH262106 IVD262106 JEZ262106 JOV262106 JYR262106 KIN262106 KSJ262106 LCF262106 LMB262106 LVX262106 MFT262106 MPP262106 MZL262106 NJH262106 NTD262106 OCZ262106 OMV262106 OWR262106 PGN262106 PQJ262106 QAF262106 QKB262106 QTX262106 RDT262106 RNP262106 RXL262106 SHH262106 SRD262106 TAZ262106 TKV262106 TUR262106 UEN262106 UOJ262106 UYF262106 VIB262106 VRX262106 WBT262106 WLP262106 WVL262106 D327642 IZ327642 SV327642 ACR327642 AMN327642 AWJ327642 BGF327642 BQB327642 BZX327642 CJT327642 CTP327642 DDL327642 DNH327642 DXD327642 EGZ327642 EQV327642 FAR327642 FKN327642 FUJ327642 GEF327642 GOB327642 GXX327642 HHT327642 HRP327642 IBL327642 ILH327642 IVD327642 JEZ327642 JOV327642 JYR327642 KIN327642 KSJ327642 LCF327642 LMB327642 LVX327642 MFT327642 MPP327642 MZL327642 NJH327642 NTD327642 OCZ327642 OMV327642 OWR327642 PGN327642 PQJ327642 QAF327642 QKB327642 QTX327642 RDT327642 RNP327642 RXL327642 SHH327642 SRD327642 TAZ327642 TKV327642 TUR327642 UEN327642 UOJ327642 UYF327642 VIB327642 VRX327642 WBT327642 WLP327642 WVL327642 D393178 IZ393178 SV393178 ACR393178 AMN393178 AWJ393178 BGF393178 BQB393178 BZX393178 CJT393178 CTP393178 DDL393178 DNH393178 DXD393178 EGZ393178 EQV393178 FAR393178 FKN393178 FUJ393178 GEF393178 GOB393178 GXX393178 HHT393178 HRP393178 IBL393178 ILH393178 IVD393178 JEZ393178 JOV393178 JYR393178 KIN393178 KSJ393178 LCF393178 LMB393178 LVX393178 MFT393178 MPP393178 MZL393178 NJH393178 NTD393178 OCZ393178 OMV393178 OWR393178 PGN393178 PQJ393178 QAF393178 QKB393178 QTX393178 RDT393178 RNP393178 RXL393178 SHH393178 SRD393178 TAZ393178 TKV393178 TUR393178 UEN393178 UOJ393178 UYF393178 VIB393178 VRX393178 WBT393178 WLP393178 WVL393178 D458714 IZ458714 SV458714 ACR458714 AMN458714 AWJ458714 BGF458714 BQB458714 BZX458714 CJT458714 CTP458714 DDL458714 DNH458714 DXD458714 EGZ458714 EQV458714 FAR458714 FKN458714 FUJ458714 GEF458714 GOB458714 GXX458714 HHT458714 HRP458714 IBL458714 ILH458714 IVD458714 JEZ458714 JOV458714 JYR458714 KIN458714 KSJ458714 LCF458714 LMB458714 LVX458714 MFT458714 MPP458714 MZL458714 NJH458714 NTD458714 OCZ458714 OMV458714 OWR458714 PGN458714 PQJ458714 QAF458714 QKB458714 QTX458714 RDT458714 RNP458714 RXL458714 SHH458714 SRD458714 TAZ458714 TKV458714 TUR458714 UEN458714 UOJ458714 UYF458714 VIB458714 VRX458714 WBT458714 WLP458714 WVL458714 D524250 IZ524250 SV524250 ACR524250 AMN524250 AWJ524250 BGF524250 BQB524250 BZX524250 CJT524250 CTP524250 DDL524250 DNH524250 DXD524250 EGZ524250 EQV524250 FAR524250 FKN524250 FUJ524250 GEF524250 GOB524250 GXX524250 HHT524250 HRP524250 IBL524250 ILH524250 IVD524250 JEZ524250 JOV524250 JYR524250 KIN524250 KSJ524250 LCF524250 LMB524250 LVX524250 MFT524250 MPP524250 MZL524250 NJH524250 NTD524250 OCZ524250 OMV524250 OWR524250 PGN524250 PQJ524250 QAF524250 QKB524250 QTX524250 RDT524250 RNP524250 RXL524250 SHH524250 SRD524250 TAZ524250 TKV524250 TUR524250 UEN524250 UOJ524250 UYF524250 VIB524250 VRX524250 WBT524250 WLP524250 WVL524250 D589786 IZ589786 SV589786 ACR589786 AMN589786 AWJ589786 BGF589786 BQB589786 BZX589786 CJT589786 CTP589786 DDL589786 DNH589786 DXD589786 EGZ589786 EQV589786 FAR589786 FKN589786 FUJ589786 GEF589786 GOB589786 GXX589786 HHT589786 HRP589786 IBL589786 ILH589786 IVD589786 JEZ589786 JOV589786 JYR589786 KIN589786 KSJ589786 LCF589786 LMB589786 LVX589786 MFT589786 MPP589786 MZL589786 NJH589786 NTD589786 OCZ589786 OMV589786 OWR589786 PGN589786 PQJ589786 QAF589786 QKB589786 QTX589786 RDT589786 RNP589786 RXL589786 SHH589786 SRD589786 TAZ589786 TKV589786 TUR589786 UEN589786 UOJ589786 UYF589786 VIB589786 VRX589786 WBT589786 WLP589786 WVL589786 D655322 IZ655322 SV655322 ACR655322 AMN655322 AWJ655322 BGF655322 BQB655322 BZX655322 CJT655322 CTP655322 DDL655322 DNH655322 DXD655322 EGZ655322 EQV655322 FAR655322 FKN655322 FUJ655322 GEF655322 GOB655322 GXX655322 HHT655322 HRP655322 IBL655322 ILH655322 IVD655322 JEZ655322 JOV655322 JYR655322 KIN655322 KSJ655322 LCF655322 LMB655322 LVX655322 MFT655322 MPP655322 MZL655322 NJH655322 NTD655322 OCZ655322 OMV655322 OWR655322 PGN655322 PQJ655322 QAF655322 QKB655322 QTX655322 RDT655322 RNP655322 RXL655322 SHH655322 SRD655322 TAZ655322 TKV655322 TUR655322 UEN655322 UOJ655322 UYF655322 VIB655322 VRX655322 WBT655322 WLP655322 WVL655322 D720858 IZ720858 SV720858 ACR720858 AMN720858 AWJ720858 BGF720858 BQB720858 BZX720858 CJT720858 CTP720858 DDL720858 DNH720858 DXD720858 EGZ720858 EQV720858 FAR720858 FKN720858 FUJ720858 GEF720858 GOB720858 GXX720858 HHT720858 HRP720858 IBL720858 ILH720858 IVD720858 JEZ720858 JOV720858 JYR720858 KIN720858 KSJ720858 LCF720858 LMB720858 LVX720858 MFT720858 MPP720858 MZL720858 NJH720858 NTD720858 OCZ720858 OMV720858 OWR720858 PGN720858 PQJ720858 QAF720858 QKB720858 QTX720858 RDT720858 RNP720858 RXL720858 SHH720858 SRD720858 TAZ720858 TKV720858 TUR720858 UEN720858 UOJ720858 UYF720858 VIB720858 VRX720858 WBT720858 WLP720858 WVL720858 D786394 IZ786394 SV786394 ACR786394 AMN786394 AWJ786394 BGF786394 BQB786394 BZX786394 CJT786394 CTP786394 DDL786394 DNH786394 DXD786394 EGZ786394 EQV786394 FAR786394 FKN786394 FUJ786394 GEF786394 GOB786394 GXX786394 HHT786394 HRP786394 IBL786394 ILH786394 IVD786394 JEZ786394 JOV786394 JYR786394 KIN786394 KSJ786394 LCF786394 LMB786394 LVX786394 MFT786394 MPP786394 MZL786394 NJH786394 NTD786394 OCZ786394 OMV786394 OWR786394 PGN786394 PQJ786394 QAF786394 QKB786394 QTX786394 RDT786394 RNP786394 RXL786394 SHH786394 SRD786394 TAZ786394 TKV786394 TUR786394 UEN786394 UOJ786394 UYF786394 VIB786394 VRX786394 WBT786394 WLP786394 WVL786394 D851930 IZ851930 SV851930 ACR851930 AMN851930 AWJ851930 BGF851930 BQB851930 BZX851930 CJT851930 CTP851930 DDL851930 DNH851930 DXD851930 EGZ851930 EQV851930 FAR851930 FKN851930 FUJ851930 GEF851930 GOB851930 GXX851930 HHT851930 HRP851930 IBL851930 ILH851930 IVD851930 JEZ851930 JOV851930 JYR851930 KIN851930 KSJ851930 LCF851930 LMB851930 LVX851930 MFT851930 MPP851930 MZL851930 NJH851930 NTD851930 OCZ851930 OMV851930 OWR851930 PGN851930 PQJ851930 QAF851930 QKB851930 QTX851930 RDT851930 RNP851930 RXL851930 SHH851930 SRD851930 TAZ851930 TKV851930 TUR851930 UEN851930 UOJ851930 UYF851930 VIB851930 VRX851930 WBT851930 WLP851930 WVL851930 D917466 IZ917466 SV917466 ACR917466 AMN917466 AWJ917466 BGF917466 BQB917466 BZX917466 CJT917466 CTP917466 DDL917466 DNH917466 DXD917466 EGZ917466 EQV917466 FAR917466 FKN917466 FUJ917466 GEF917466 GOB917466 GXX917466 HHT917466 HRP917466 IBL917466 ILH917466 IVD917466 JEZ917466 JOV917466 JYR917466 KIN917466 KSJ917466 LCF917466 LMB917466 LVX917466 MFT917466 MPP917466 MZL917466 NJH917466 NTD917466 OCZ917466 OMV917466 OWR917466 PGN917466 PQJ917466 QAF917466 QKB917466 QTX917466 RDT917466 RNP917466 RXL917466 SHH917466 SRD917466 TAZ917466 TKV917466 TUR917466 UEN917466 UOJ917466 UYF917466 VIB917466 VRX917466 WBT917466 WLP917466 WVL917466 D983002 IZ983002 SV983002 ACR983002 AMN983002 AWJ983002 BGF983002 BQB983002 BZX983002 CJT983002 CTP983002 DDL983002 DNH983002 DXD983002 EGZ983002 EQV983002 FAR983002 FKN983002 FUJ983002 GEF983002 GOB983002 GXX983002 HHT983002 HRP983002 IBL983002 ILH983002 IVD983002 JEZ983002 JOV983002 JYR983002 KIN983002 KSJ983002 LCF983002 LMB983002 LVX983002 MFT983002 MPP983002 MZL983002 NJH983002 NTD983002 OCZ983002 OMV983002 OWR983002 PGN983002 PQJ983002 QAF983002 QKB983002 QTX983002 RDT983002 RNP983002 RXL983002 SHH983002 SRD983002 TAZ983002 TKV983002 TUR983002 UEN983002 UOJ983002 UYF983002 VIB983002 VRX983002 WBT983002 WLP983002 WVL983002"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7 IZ65507 SV65507 ACR65507 AMN65507 AWJ65507 BGF65507 BQB65507 BZX65507 CJT65507 CTP65507 DDL65507 DNH65507 DXD65507 EGZ65507 EQV65507 FAR65507 FKN65507 FUJ65507 GEF65507 GOB65507 GXX65507 HHT65507 HRP65507 IBL65507 ILH65507 IVD65507 JEZ65507 JOV65507 JYR65507 KIN65507 KSJ65507 LCF65507 LMB65507 LVX65507 MFT65507 MPP65507 MZL65507 NJH65507 NTD65507 OCZ65507 OMV65507 OWR65507 PGN65507 PQJ65507 QAF65507 QKB65507 QTX65507 RDT65507 RNP65507 RXL65507 SHH65507 SRD65507 TAZ65507 TKV65507 TUR65507 UEN65507 UOJ65507 UYF65507 VIB65507 VRX65507 WBT65507 WLP65507 WVL65507 D131043 IZ131043 SV131043 ACR131043 AMN131043 AWJ131043 BGF131043 BQB131043 BZX131043 CJT131043 CTP131043 DDL131043 DNH131043 DXD131043 EGZ131043 EQV131043 FAR131043 FKN131043 FUJ131043 GEF131043 GOB131043 GXX131043 HHT131043 HRP131043 IBL131043 ILH131043 IVD131043 JEZ131043 JOV131043 JYR131043 KIN131043 KSJ131043 LCF131043 LMB131043 LVX131043 MFT131043 MPP131043 MZL131043 NJH131043 NTD131043 OCZ131043 OMV131043 OWR131043 PGN131043 PQJ131043 QAF131043 QKB131043 QTX131043 RDT131043 RNP131043 RXL131043 SHH131043 SRD131043 TAZ131043 TKV131043 TUR131043 UEN131043 UOJ131043 UYF131043 VIB131043 VRX131043 WBT131043 WLP131043 WVL131043 D196579 IZ196579 SV196579 ACR196579 AMN196579 AWJ196579 BGF196579 BQB196579 BZX196579 CJT196579 CTP196579 DDL196579 DNH196579 DXD196579 EGZ196579 EQV196579 FAR196579 FKN196579 FUJ196579 GEF196579 GOB196579 GXX196579 HHT196579 HRP196579 IBL196579 ILH196579 IVD196579 JEZ196579 JOV196579 JYR196579 KIN196579 KSJ196579 LCF196579 LMB196579 LVX196579 MFT196579 MPP196579 MZL196579 NJH196579 NTD196579 OCZ196579 OMV196579 OWR196579 PGN196579 PQJ196579 QAF196579 QKB196579 QTX196579 RDT196579 RNP196579 RXL196579 SHH196579 SRD196579 TAZ196579 TKV196579 TUR196579 UEN196579 UOJ196579 UYF196579 VIB196579 VRX196579 WBT196579 WLP196579 WVL196579 D262115 IZ262115 SV262115 ACR262115 AMN262115 AWJ262115 BGF262115 BQB262115 BZX262115 CJT262115 CTP262115 DDL262115 DNH262115 DXD262115 EGZ262115 EQV262115 FAR262115 FKN262115 FUJ262115 GEF262115 GOB262115 GXX262115 HHT262115 HRP262115 IBL262115 ILH262115 IVD262115 JEZ262115 JOV262115 JYR262115 KIN262115 KSJ262115 LCF262115 LMB262115 LVX262115 MFT262115 MPP262115 MZL262115 NJH262115 NTD262115 OCZ262115 OMV262115 OWR262115 PGN262115 PQJ262115 QAF262115 QKB262115 QTX262115 RDT262115 RNP262115 RXL262115 SHH262115 SRD262115 TAZ262115 TKV262115 TUR262115 UEN262115 UOJ262115 UYF262115 VIB262115 VRX262115 WBT262115 WLP262115 WVL262115 D327651 IZ327651 SV327651 ACR327651 AMN327651 AWJ327651 BGF327651 BQB327651 BZX327651 CJT327651 CTP327651 DDL327651 DNH327651 DXD327651 EGZ327651 EQV327651 FAR327651 FKN327651 FUJ327651 GEF327651 GOB327651 GXX327651 HHT327651 HRP327651 IBL327651 ILH327651 IVD327651 JEZ327651 JOV327651 JYR327651 KIN327651 KSJ327651 LCF327651 LMB327651 LVX327651 MFT327651 MPP327651 MZL327651 NJH327651 NTD327651 OCZ327651 OMV327651 OWR327651 PGN327651 PQJ327651 QAF327651 QKB327651 QTX327651 RDT327651 RNP327651 RXL327651 SHH327651 SRD327651 TAZ327651 TKV327651 TUR327651 UEN327651 UOJ327651 UYF327651 VIB327651 VRX327651 WBT327651 WLP327651 WVL327651 D393187 IZ393187 SV393187 ACR393187 AMN393187 AWJ393187 BGF393187 BQB393187 BZX393187 CJT393187 CTP393187 DDL393187 DNH393187 DXD393187 EGZ393187 EQV393187 FAR393187 FKN393187 FUJ393187 GEF393187 GOB393187 GXX393187 HHT393187 HRP393187 IBL393187 ILH393187 IVD393187 JEZ393187 JOV393187 JYR393187 KIN393187 KSJ393187 LCF393187 LMB393187 LVX393187 MFT393187 MPP393187 MZL393187 NJH393187 NTD393187 OCZ393187 OMV393187 OWR393187 PGN393187 PQJ393187 QAF393187 QKB393187 QTX393187 RDT393187 RNP393187 RXL393187 SHH393187 SRD393187 TAZ393187 TKV393187 TUR393187 UEN393187 UOJ393187 UYF393187 VIB393187 VRX393187 WBT393187 WLP393187 WVL393187 D458723 IZ458723 SV458723 ACR458723 AMN458723 AWJ458723 BGF458723 BQB458723 BZX458723 CJT458723 CTP458723 DDL458723 DNH458723 DXD458723 EGZ458723 EQV458723 FAR458723 FKN458723 FUJ458723 GEF458723 GOB458723 GXX458723 HHT458723 HRP458723 IBL458723 ILH458723 IVD458723 JEZ458723 JOV458723 JYR458723 KIN458723 KSJ458723 LCF458723 LMB458723 LVX458723 MFT458723 MPP458723 MZL458723 NJH458723 NTD458723 OCZ458723 OMV458723 OWR458723 PGN458723 PQJ458723 QAF458723 QKB458723 QTX458723 RDT458723 RNP458723 RXL458723 SHH458723 SRD458723 TAZ458723 TKV458723 TUR458723 UEN458723 UOJ458723 UYF458723 VIB458723 VRX458723 WBT458723 WLP458723 WVL458723 D524259 IZ524259 SV524259 ACR524259 AMN524259 AWJ524259 BGF524259 BQB524259 BZX524259 CJT524259 CTP524259 DDL524259 DNH524259 DXD524259 EGZ524259 EQV524259 FAR524259 FKN524259 FUJ524259 GEF524259 GOB524259 GXX524259 HHT524259 HRP524259 IBL524259 ILH524259 IVD524259 JEZ524259 JOV524259 JYR524259 KIN524259 KSJ524259 LCF524259 LMB524259 LVX524259 MFT524259 MPP524259 MZL524259 NJH524259 NTD524259 OCZ524259 OMV524259 OWR524259 PGN524259 PQJ524259 QAF524259 QKB524259 QTX524259 RDT524259 RNP524259 RXL524259 SHH524259 SRD524259 TAZ524259 TKV524259 TUR524259 UEN524259 UOJ524259 UYF524259 VIB524259 VRX524259 WBT524259 WLP524259 WVL524259 D589795 IZ589795 SV589795 ACR589795 AMN589795 AWJ589795 BGF589795 BQB589795 BZX589795 CJT589795 CTP589795 DDL589795 DNH589795 DXD589795 EGZ589795 EQV589795 FAR589795 FKN589795 FUJ589795 GEF589795 GOB589795 GXX589795 HHT589795 HRP589795 IBL589795 ILH589795 IVD589795 JEZ589795 JOV589795 JYR589795 KIN589795 KSJ589795 LCF589795 LMB589795 LVX589795 MFT589795 MPP589795 MZL589795 NJH589795 NTD589795 OCZ589795 OMV589795 OWR589795 PGN589795 PQJ589795 QAF589795 QKB589795 QTX589795 RDT589795 RNP589795 RXL589795 SHH589795 SRD589795 TAZ589795 TKV589795 TUR589795 UEN589795 UOJ589795 UYF589795 VIB589795 VRX589795 WBT589795 WLP589795 WVL589795 D655331 IZ655331 SV655331 ACR655331 AMN655331 AWJ655331 BGF655331 BQB655331 BZX655331 CJT655331 CTP655331 DDL655331 DNH655331 DXD655331 EGZ655331 EQV655331 FAR655331 FKN655331 FUJ655331 GEF655331 GOB655331 GXX655331 HHT655331 HRP655331 IBL655331 ILH655331 IVD655331 JEZ655331 JOV655331 JYR655331 KIN655331 KSJ655331 LCF655331 LMB655331 LVX655331 MFT655331 MPP655331 MZL655331 NJH655331 NTD655331 OCZ655331 OMV655331 OWR655331 PGN655331 PQJ655331 QAF655331 QKB655331 QTX655331 RDT655331 RNP655331 RXL655331 SHH655331 SRD655331 TAZ655331 TKV655331 TUR655331 UEN655331 UOJ655331 UYF655331 VIB655331 VRX655331 WBT655331 WLP655331 WVL655331 D720867 IZ720867 SV720867 ACR720867 AMN720867 AWJ720867 BGF720867 BQB720867 BZX720867 CJT720867 CTP720867 DDL720867 DNH720867 DXD720867 EGZ720867 EQV720867 FAR720867 FKN720867 FUJ720867 GEF720867 GOB720867 GXX720867 HHT720867 HRP720867 IBL720867 ILH720867 IVD720867 JEZ720867 JOV720867 JYR720867 KIN720867 KSJ720867 LCF720867 LMB720867 LVX720867 MFT720867 MPP720867 MZL720867 NJH720867 NTD720867 OCZ720867 OMV720867 OWR720867 PGN720867 PQJ720867 QAF720867 QKB720867 QTX720867 RDT720867 RNP720867 RXL720867 SHH720867 SRD720867 TAZ720867 TKV720867 TUR720867 UEN720867 UOJ720867 UYF720867 VIB720867 VRX720867 WBT720867 WLP720867 WVL720867 D786403 IZ786403 SV786403 ACR786403 AMN786403 AWJ786403 BGF786403 BQB786403 BZX786403 CJT786403 CTP786403 DDL786403 DNH786403 DXD786403 EGZ786403 EQV786403 FAR786403 FKN786403 FUJ786403 GEF786403 GOB786403 GXX786403 HHT786403 HRP786403 IBL786403 ILH786403 IVD786403 JEZ786403 JOV786403 JYR786403 KIN786403 KSJ786403 LCF786403 LMB786403 LVX786403 MFT786403 MPP786403 MZL786403 NJH786403 NTD786403 OCZ786403 OMV786403 OWR786403 PGN786403 PQJ786403 QAF786403 QKB786403 QTX786403 RDT786403 RNP786403 RXL786403 SHH786403 SRD786403 TAZ786403 TKV786403 TUR786403 UEN786403 UOJ786403 UYF786403 VIB786403 VRX786403 WBT786403 WLP786403 WVL786403 D851939 IZ851939 SV851939 ACR851939 AMN851939 AWJ851939 BGF851939 BQB851939 BZX851939 CJT851939 CTP851939 DDL851939 DNH851939 DXD851939 EGZ851939 EQV851939 FAR851939 FKN851939 FUJ851939 GEF851939 GOB851939 GXX851939 HHT851939 HRP851939 IBL851939 ILH851939 IVD851939 JEZ851939 JOV851939 JYR851939 KIN851939 KSJ851939 LCF851939 LMB851939 LVX851939 MFT851939 MPP851939 MZL851939 NJH851939 NTD851939 OCZ851939 OMV851939 OWR851939 PGN851939 PQJ851939 QAF851939 QKB851939 QTX851939 RDT851939 RNP851939 RXL851939 SHH851939 SRD851939 TAZ851939 TKV851939 TUR851939 UEN851939 UOJ851939 UYF851939 VIB851939 VRX851939 WBT851939 WLP851939 WVL851939 D917475 IZ917475 SV917475 ACR917475 AMN917475 AWJ917475 BGF917475 BQB917475 BZX917475 CJT917475 CTP917475 DDL917475 DNH917475 DXD917475 EGZ917475 EQV917475 FAR917475 FKN917475 FUJ917475 GEF917475 GOB917475 GXX917475 HHT917475 HRP917475 IBL917475 ILH917475 IVD917475 JEZ917475 JOV917475 JYR917475 KIN917475 KSJ917475 LCF917475 LMB917475 LVX917475 MFT917475 MPP917475 MZL917475 NJH917475 NTD917475 OCZ917475 OMV917475 OWR917475 PGN917475 PQJ917475 QAF917475 QKB917475 QTX917475 RDT917475 RNP917475 RXL917475 SHH917475 SRD917475 TAZ917475 TKV917475 TUR917475 UEN917475 UOJ917475 UYF917475 VIB917475 VRX917475 WBT917475 WLP917475 WVL917475 D983011 IZ983011 SV983011 ACR983011 AMN983011 AWJ983011 BGF983011 BQB983011 BZX983011 CJT983011 CTP983011 DDL983011 DNH983011 DXD983011 EGZ983011 EQV983011 FAR983011 FKN983011 FUJ983011 GEF983011 GOB983011 GXX983011 HHT983011 HRP983011 IBL983011 ILH983011 IVD983011 JEZ983011 JOV983011 JYR983011 KIN983011 KSJ983011 LCF983011 LMB983011 LVX983011 MFT983011 MPP983011 MZL983011 NJH983011 NTD983011 OCZ983011 OMV983011 OWR983011 PGN983011 PQJ983011 QAF983011 QKB983011 QTX983011 RDT983011 RNP983011 RXL983011 SHH983011 SRD983011 TAZ983011 TKV983011 TUR983011 UEN983011 UOJ983011 UYF983011 VIB983011 VRX983011 WBT983011 WLP983011 WVL983011" xr:uid="{60D2709A-16EF-4DA1-AE29-C03B97A8E306}">
      <formula1>"&lt;select from list&gt;, Yes, No"</formula1>
    </dataValidation>
    <dataValidation type="list" allowBlank="1" showInputMessage="1" showErrorMessage="1" sqref="D13:E13 WVL983009:WVM983009 WLP983009:WLQ983009 WBT983009:WBU983009 VRX983009:VRY983009 VIB983009:VIC983009 UYF983009:UYG983009 UOJ983009:UOK983009 UEN983009:UEO983009 TUR983009:TUS983009 TKV983009:TKW983009 TAZ983009:TBA983009 SRD983009:SRE983009 SHH983009:SHI983009 RXL983009:RXM983009 RNP983009:RNQ983009 RDT983009:RDU983009 QTX983009:QTY983009 QKB983009:QKC983009 QAF983009:QAG983009 PQJ983009:PQK983009 PGN983009:PGO983009 OWR983009:OWS983009 OMV983009:OMW983009 OCZ983009:ODA983009 NTD983009:NTE983009 NJH983009:NJI983009 MZL983009:MZM983009 MPP983009:MPQ983009 MFT983009:MFU983009 LVX983009:LVY983009 LMB983009:LMC983009 LCF983009:LCG983009 KSJ983009:KSK983009 KIN983009:KIO983009 JYR983009:JYS983009 JOV983009:JOW983009 JEZ983009:JFA983009 IVD983009:IVE983009 ILH983009:ILI983009 IBL983009:IBM983009 HRP983009:HRQ983009 HHT983009:HHU983009 GXX983009:GXY983009 GOB983009:GOC983009 GEF983009:GEG983009 FUJ983009:FUK983009 FKN983009:FKO983009 FAR983009:FAS983009 EQV983009:EQW983009 EGZ983009:EHA983009 DXD983009:DXE983009 DNH983009:DNI983009 DDL983009:DDM983009 CTP983009:CTQ983009 CJT983009:CJU983009 BZX983009:BZY983009 BQB983009:BQC983009 BGF983009:BGG983009 AWJ983009:AWK983009 AMN983009:AMO983009 ACR983009:ACS983009 SV983009:SW983009 IZ983009:JA983009 D983009:E983009 WVL917473:WVM917473 WLP917473:WLQ917473 WBT917473:WBU917473 VRX917473:VRY917473 VIB917473:VIC917473 UYF917473:UYG917473 UOJ917473:UOK917473 UEN917473:UEO917473 TUR917473:TUS917473 TKV917473:TKW917473 TAZ917473:TBA917473 SRD917473:SRE917473 SHH917473:SHI917473 RXL917473:RXM917473 RNP917473:RNQ917473 RDT917473:RDU917473 QTX917473:QTY917473 QKB917473:QKC917473 QAF917473:QAG917473 PQJ917473:PQK917473 PGN917473:PGO917473 OWR917473:OWS917473 OMV917473:OMW917473 OCZ917473:ODA917473 NTD917473:NTE917473 NJH917473:NJI917473 MZL917473:MZM917473 MPP917473:MPQ917473 MFT917473:MFU917473 LVX917473:LVY917473 LMB917473:LMC917473 LCF917473:LCG917473 KSJ917473:KSK917473 KIN917473:KIO917473 JYR917473:JYS917473 JOV917473:JOW917473 JEZ917473:JFA917473 IVD917473:IVE917473 ILH917473:ILI917473 IBL917473:IBM917473 HRP917473:HRQ917473 HHT917473:HHU917473 GXX917473:GXY917473 GOB917473:GOC917473 GEF917473:GEG917473 FUJ917473:FUK917473 FKN917473:FKO917473 FAR917473:FAS917473 EQV917473:EQW917473 EGZ917473:EHA917473 DXD917473:DXE917473 DNH917473:DNI917473 DDL917473:DDM917473 CTP917473:CTQ917473 CJT917473:CJU917473 BZX917473:BZY917473 BQB917473:BQC917473 BGF917473:BGG917473 AWJ917473:AWK917473 AMN917473:AMO917473 ACR917473:ACS917473 SV917473:SW917473 IZ917473:JA917473 D917473:E917473 WVL851937:WVM851937 WLP851937:WLQ851937 WBT851937:WBU851937 VRX851937:VRY851937 VIB851937:VIC851937 UYF851937:UYG851937 UOJ851937:UOK851937 UEN851937:UEO851937 TUR851937:TUS851937 TKV851937:TKW851937 TAZ851937:TBA851937 SRD851937:SRE851937 SHH851937:SHI851937 RXL851937:RXM851937 RNP851937:RNQ851937 RDT851937:RDU851937 QTX851937:QTY851937 QKB851937:QKC851937 QAF851937:QAG851937 PQJ851937:PQK851937 PGN851937:PGO851937 OWR851937:OWS851937 OMV851937:OMW851937 OCZ851937:ODA851937 NTD851937:NTE851937 NJH851937:NJI851937 MZL851937:MZM851937 MPP851937:MPQ851937 MFT851937:MFU851937 LVX851937:LVY851937 LMB851937:LMC851937 LCF851937:LCG851937 KSJ851937:KSK851937 KIN851937:KIO851937 JYR851937:JYS851937 JOV851937:JOW851937 JEZ851937:JFA851937 IVD851937:IVE851937 ILH851937:ILI851937 IBL851937:IBM851937 HRP851937:HRQ851937 HHT851937:HHU851937 GXX851937:GXY851937 GOB851937:GOC851937 GEF851937:GEG851937 FUJ851937:FUK851937 FKN851937:FKO851937 FAR851937:FAS851937 EQV851937:EQW851937 EGZ851937:EHA851937 DXD851937:DXE851937 DNH851937:DNI851937 DDL851937:DDM851937 CTP851937:CTQ851937 CJT851937:CJU851937 BZX851937:BZY851937 BQB851937:BQC851937 BGF851937:BGG851937 AWJ851937:AWK851937 AMN851937:AMO851937 ACR851937:ACS851937 SV851937:SW851937 IZ851937:JA851937 D851937:E851937 WVL786401:WVM786401 WLP786401:WLQ786401 WBT786401:WBU786401 VRX786401:VRY786401 VIB786401:VIC786401 UYF786401:UYG786401 UOJ786401:UOK786401 UEN786401:UEO786401 TUR786401:TUS786401 TKV786401:TKW786401 TAZ786401:TBA786401 SRD786401:SRE786401 SHH786401:SHI786401 RXL786401:RXM786401 RNP786401:RNQ786401 RDT786401:RDU786401 QTX786401:QTY786401 QKB786401:QKC786401 QAF786401:QAG786401 PQJ786401:PQK786401 PGN786401:PGO786401 OWR786401:OWS786401 OMV786401:OMW786401 OCZ786401:ODA786401 NTD786401:NTE786401 NJH786401:NJI786401 MZL786401:MZM786401 MPP786401:MPQ786401 MFT786401:MFU786401 LVX786401:LVY786401 LMB786401:LMC786401 LCF786401:LCG786401 KSJ786401:KSK786401 KIN786401:KIO786401 JYR786401:JYS786401 JOV786401:JOW786401 JEZ786401:JFA786401 IVD786401:IVE786401 ILH786401:ILI786401 IBL786401:IBM786401 HRP786401:HRQ786401 HHT786401:HHU786401 GXX786401:GXY786401 GOB786401:GOC786401 GEF786401:GEG786401 FUJ786401:FUK786401 FKN786401:FKO786401 FAR786401:FAS786401 EQV786401:EQW786401 EGZ786401:EHA786401 DXD786401:DXE786401 DNH786401:DNI786401 DDL786401:DDM786401 CTP786401:CTQ786401 CJT786401:CJU786401 BZX786401:BZY786401 BQB786401:BQC786401 BGF786401:BGG786401 AWJ786401:AWK786401 AMN786401:AMO786401 ACR786401:ACS786401 SV786401:SW786401 IZ786401:JA786401 D786401:E786401 WVL720865:WVM720865 WLP720865:WLQ720865 WBT720865:WBU720865 VRX720865:VRY720865 VIB720865:VIC720865 UYF720865:UYG720865 UOJ720865:UOK720865 UEN720865:UEO720865 TUR720865:TUS720865 TKV720865:TKW720865 TAZ720865:TBA720865 SRD720865:SRE720865 SHH720865:SHI720865 RXL720865:RXM720865 RNP720865:RNQ720865 RDT720865:RDU720865 QTX720865:QTY720865 QKB720865:QKC720865 QAF720865:QAG720865 PQJ720865:PQK720865 PGN720865:PGO720865 OWR720865:OWS720865 OMV720865:OMW720865 OCZ720865:ODA720865 NTD720865:NTE720865 NJH720865:NJI720865 MZL720865:MZM720865 MPP720865:MPQ720865 MFT720865:MFU720865 LVX720865:LVY720865 LMB720865:LMC720865 LCF720865:LCG720865 KSJ720865:KSK720865 KIN720865:KIO720865 JYR720865:JYS720865 JOV720865:JOW720865 JEZ720865:JFA720865 IVD720865:IVE720865 ILH720865:ILI720865 IBL720865:IBM720865 HRP720865:HRQ720865 HHT720865:HHU720865 GXX720865:GXY720865 GOB720865:GOC720865 GEF720865:GEG720865 FUJ720865:FUK720865 FKN720865:FKO720865 FAR720865:FAS720865 EQV720865:EQW720865 EGZ720865:EHA720865 DXD720865:DXE720865 DNH720865:DNI720865 DDL720865:DDM720865 CTP720865:CTQ720865 CJT720865:CJU720865 BZX720865:BZY720865 BQB720865:BQC720865 BGF720865:BGG720865 AWJ720865:AWK720865 AMN720865:AMO720865 ACR720865:ACS720865 SV720865:SW720865 IZ720865:JA720865 D720865:E720865 WVL655329:WVM655329 WLP655329:WLQ655329 WBT655329:WBU655329 VRX655329:VRY655329 VIB655329:VIC655329 UYF655329:UYG655329 UOJ655329:UOK655329 UEN655329:UEO655329 TUR655329:TUS655329 TKV655329:TKW655329 TAZ655329:TBA655329 SRD655329:SRE655329 SHH655329:SHI655329 RXL655329:RXM655329 RNP655329:RNQ655329 RDT655329:RDU655329 QTX655329:QTY655329 QKB655329:QKC655329 QAF655329:QAG655329 PQJ655329:PQK655329 PGN655329:PGO655329 OWR655329:OWS655329 OMV655329:OMW655329 OCZ655329:ODA655329 NTD655329:NTE655329 NJH655329:NJI655329 MZL655329:MZM655329 MPP655329:MPQ655329 MFT655329:MFU655329 LVX655329:LVY655329 LMB655329:LMC655329 LCF655329:LCG655329 KSJ655329:KSK655329 KIN655329:KIO655329 JYR655329:JYS655329 JOV655329:JOW655329 JEZ655329:JFA655329 IVD655329:IVE655329 ILH655329:ILI655329 IBL655329:IBM655329 HRP655329:HRQ655329 HHT655329:HHU655329 GXX655329:GXY655329 GOB655329:GOC655329 GEF655329:GEG655329 FUJ655329:FUK655329 FKN655329:FKO655329 FAR655329:FAS655329 EQV655329:EQW655329 EGZ655329:EHA655329 DXD655329:DXE655329 DNH655329:DNI655329 DDL655329:DDM655329 CTP655329:CTQ655329 CJT655329:CJU655329 BZX655329:BZY655329 BQB655329:BQC655329 BGF655329:BGG655329 AWJ655329:AWK655329 AMN655329:AMO655329 ACR655329:ACS655329 SV655329:SW655329 IZ655329:JA655329 D655329:E655329 WVL589793:WVM589793 WLP589793:WLQ589793 WBT589793:WBU589793 VRX589793:VRY589793 VIB589793:VIC589793 UYF589793:UYG589793 UOJ589793:UOK589793 UEN589793:UEO589793 TUR589793:TUS589793 TKV589793:TKW589793 TAZ589793:TBA589793 SRD589793:SRE589793 SHH589793:SHI589793 RXL589793:RXM589793 RNP589793:RNQ589793 RDT589793:RDU589793 QTX589793:QTY589793 QKB589793:QKC589793 QAF589793:QAG589793 PQJ589793:PQK589793 PGN589793:PGO589793 OWR589793:OWS589793 OMV589793:OMW589793 OCZ589793:ODA589793 NTD589793:NTE589793 NJH589793:NJI589793 MZL589793:MZM589793 MPP589793:MPQ589793 MFT589793:MFU589793 LVX589793:LVY589793 LMB589793:LMC589793 LCF589793:LCG589793 KSJ589793:KSK589793 KIN589793:KIO589793 JYR589793:JYS589793 JOV589793:JOW589793 JEZ589793:JFA589793 IVD589793:IVE589793 ILH589793:ILI589793 IBL589793:IBM589793 HRP589793:HRQ589793 HHT589793:HHU589793 GXX589793:GXY589793 GOB589793:GOC589793 GEF589793:GEG589793 FUJ589793:FUK589793 FKN589793:FKO589793 FAR589793:FAS589793 EQV589793:EQW589793 EGZ589793:EHA589793 DXD589793:DXE589793 DNH589793:DNI589793 DDL589793:DDM589793 CTP589793:CTQ589793 CJT589793:CJU589793 BZX589793:BZY589793 BQB589793:BQC589793 BGF589793:BGG589793 AWJ589793:AWK589793 AMN589793:AMO589793 ACR589793:ACS589793 SV589793:SW589793 IZ589793:JA589793 D589793:E589793 WVL524257:WVM524257 WLP524257:WLQ524257 WBT524257:WBU524257 VRX524257:VRY524257 VIB524257:VIC524257 UYF524257:UYG524257 UOJ524257:UOK524257 UEN524257:UEO524257 TUR524257:TUS524257 TKV524257:TKW524257 TAZ524257:TBA524257 SRD524257:SRE524257 SHH524257:SHI524257 RXL524257:RXM524257 RNP524257:RNQ524257 RDT524257:RDU524257 QTX524257:QTY524257 QKB524257:QKC524257 QAF524257:QAG524257 PQJ524257:PQK524257 PGN524257:PGO524257 OWR524257:OWS524257 OMV524257:OMW524257 OCZ524257:ODA524257 NTD524257:NTE524257 NJH524257:NJI524257 MZL524257:MZM524257 MPP524257:MPQ524257 MFT524257:MFU524257 LVX524257:LVY524257 LMB524257:LMC524257 LCF524257:LCG524257 KSJ524257:KSK524257 KIN524257:KIO524257 JYR524257:JYS524257 JOV524257:JOW524257 JEZ524257:JFA524257 IVD524257:IVE524257 ILH524257:ILI524257 IBL524257:IBM524257 HRP524257:HRQ524257 HHT524257:HHU524257 GXX524257:GXY524257 GOB524257:GOC524257 GEF524257:GEG524257 FUJ524257:FUK524257 FKN524257:FKO524257 FAR524257:FAS524257 EQV524257:EQW524257 EGZ524257:EHA524257 DXD524257:DXE524257 DNH524257:DNI524257 DDL524257:DDM524257 CTP524257:CTQ524257 CJT524257:CJU524257 BZX524257:BZY524257 BQB524257:BQC524257 BGF524257:BGG524257 AWJ524257:AWK524257 AMN524257:AMO524257 ACR524257:ACS524257 SV524257:SW524257 IZ524257:JA524257 D524257:E524257 WVL458721:WVM458721 WLP458721:WLQ458721 WBT458721:WBU458721 VRX458721:VRY458721 VIB458721:VIC458721 UYF458721:UYG458721 UOJ458721:UOK458721 UEN458721:UEO458721 TUR458721:TUS458721 TKV458721:TKW458721 TAZ458721:TBA458721 SRD458721:SRE458721 SHH458721:SHI458721 RXL458721:RXM458721 RNP458721:RNQ458721 RDT458721:RDU458721 QTX458721:QTY458721 QKB458721:QKC458721 QAF458721:QAG458721 PQJ458721:PQK458721 PGN458721:PGO458721 OWR458721:OWS458721 OMV458721:OMW458721 OCZ458721:ODA458721 NTD458721:NTE458721 NJH458721:NJI458721 MZL458721:MZM458721 MPP458721:MPQ458721 MFT458721:MFU458721 LVX458721:LVY458721 LMB458721:LMC458721 LCF458721:LCG458721 KSJ458721:KSK458721 KIN458721:KIO458721 JYR458721:JYS458721 JOV458721:JOW458721 JEZ458721:JFA458721 IVD458721:IVE458721 ILH458721:ILI458721 IBL458721:IBM458721 HRP458721:HRQ458721 HHT458721:HHU458721 GXX458721:GXY458721 GOB458721:GOC458721 GEF458721:GEG458721 FUJ458721:FUK458721 FKN458721:FKO458721 FAR458721:FAS458721 EQV458721:EQW458721 EGZ458721:EHA458721 DXD458721:DXE458721 DNH458721:DNI458721 DDL458721:DDM458721 CTP458721:CTQ458721 CJT458721:CJU458721 BZX458721:BZY458721 BQB458721:BQC458721 BGF458721:BGG458721 AWJ458721:AWK458721 AMN458721:AMO458721 ACR458721:ACS458721 SV458721:SW458721 IZ458721:JA458721 D458721:E458721 WVL393185:WVM393185 WLP393185:WLQ393185 WBT393185:WBU393185 VRX393185:VRY393185 VIB393185:VIC393185 UYF393185:UYG393185 UOJ393185:UOK393185 UEN393185:UEO393185 TUR393185:TUS393185 TKV393185:TKW393185 TAZ393185:TBA393185 SRD393185:SRE393185 SHH393185:SHI393185 RXL393185:RXM393185 RNP393185:RNQ393185 RDT393185:RDU393185 QTX393185:QTY393185 QKB393185:QKC393185 QAF393185:QAG393185 PQJ393185:PQK393185 PGN393185:PGO393185 OWR393185:OWS393185 OMV393185:OMW393185 OCZ393185:ODA393185 NTD393185:NTE393185 NJH393185:NJI393185 MZL393185:MZM393185 MPP393185:MPQ393185 MFT393185:MFU393185 LVX393185:LVY393185 LMB393185:LMC393185 LCF393185:LCG393185 KSJ393185:KSK393185 KIN393185:KIO393185 JYR393185:JYS393185 JOV393185:JOW393185 JEZ393185:JFA393185 IVD393185:IVE393185 ILH393185:ILI393185 IBL393185:IBM393185 HRP393185:HRQ393185 HHT393185:HHU393185 GXX393185:GXY393185 GOB393185:GOC393185 GEF393185:GEG393185 FUJ393185:FUK393185 FKN393185:FKO393185 FAR393185:FAS393185 EQV393185:EQW393185 EGZ393185:EHA393185 DXD393185:DXE393185 DNH393185:DNI393185 DDL393185:DDM393185 CTP393185:CTQ393185 CJT393185:CJU393185 BZX393185:BZY393185 BQB393185:BQC393185 BGF393185:BGG393185 AWJ393185:AWK393185 AMN393185:AMO393185 ACR393185:ACS393185 SV393185:SW393185 IZ393185:JA393185 D393185:E393185 WVL327649:WVM327649 WLP327649:WLQ327649 WBT327649:WBU327649 VRX327649:VRY327649 VIB327649:VIC327649 UYF327649:UYG327649 UOJ327649:UOK327649 UEN327649:UEO327649 TUR327649:TUS327649 TKV327649:TKW327649 TAZ327649:TBA327649 SRD327649:SRE327649 SHH327649:SHI327649 RXL327649:RXM327649 RNP327649:RNQ327649 RDT327649:RDU327649 QTX327649:QTY327649 QKB327649:QKC327649 QAF327649:QAG327649 PQJ327649:PQK327649 PGN327649:PGO327649 OWR327649:OWS327649 OMV327649:OMW327649 OCZ327649:ODA327649 NTD327649:NTE327649 NJH327649:NJI327649 MZL327649:MZM327649 MPP327649:MPQ327649 MFT327649:MFU327649 LVX327649:LVY327649 LMB327649:LMC327649 LCF327649:LCG327649 KSJ327649:KSK327649 KIN327649:KIO327649 JYR327649:JYS327649 JOV327649:JOW327649 JEZ327649:JFA327649 IVD327649:IVE327649 ILH327649:ILI327649 IBL327649:IBM327649 HRP327649:HRQ327649 HHT327649:HHU327649 GXX327649:GXY327649 GOB327649:GOC327649 GEF327649:GEG327649 FUJ327649:FUK327649 FKN327649:FKO327649 FAR327649:FAS327649 EQV327649:EQW327649 EGZ327649:EHA327649 DXD327649:DXE327649 DNH327649:DNI327649 DDL327649:DDM327649 CTP327649:CTQ327649 CJT327649:CJU327649 BZX327649:BZY327649 BQB327649:BQC327649 BGF327649:BGG327649 AWJ327649:AWK327649 AMN327649:AMO327649 ACR327649:ACS327649 SV327649:SW327649 IZ327649:JA327649 D327649:E327649 WVL262113:WVM262113 WLP262113:WLQ262113 WBT262113:WBU262113 VRX262113:VRY262113 VIB262113:VIC262113 UYF262113:UYG262113 UOJ262113:UOK262113 UEN262113:UEO262113 TUR262113:TUS262113 TKV262113:TKW262113 TAZ262113:TBA262113 SRD262113:SRE262113 SHH262113:SHI262113 RXL262113:RXM262113 RNP262113:RNQ262113 RDT262113:RDU262113 QTX262113:QTY262113 QKB262113:QKC262113 QAF262113:QAG262113 PQJ262113:PQK262113 PGN262113:PGO262113 OWR262113:OWS262113 OMV262113:OMW262113 OCZ262113:ODA262113 NTD262113:NTE262113 NJH262113:NJI262113 MZL262113:MZM262113 MPP262113:MPQ262113 MFT262113:MFU262113 LVX262113:LVY262113 LMB262113:LMC262113 LCF262113:LCG262113 KSJ262113:KSK262113 KIN262113:KIO262113 JYR262113:JYS262113 JOV262113:JOW262113 JEZ262113:JFA262113 IVD262113:IVE262113 ILH262113:ILI262113 IBL262113:IBM262113 HRP262113:HRQ262113 HHT262113:HHU262113 GXX262113:GXY262113 GOB262113:GOC262113 GEF262113:GEG262113 FUJ262113:FUK262113 FKN262113:FKO262113 FAR262113:FAS262113 EQV262113:EQW262113 EGZ262113:EHA262113 DXD262113:DXE262113 DNH262113:DNI262113 DDL262113:DDM262113 CTP262113:CTQ262113 CJT262113:CJU262113 BZX262113:BZY262113 BQB262113:BQC262113 BGF262113:BGG262113 AWJ262113:AWK262113 AMN262113:AMO262113 ACR262113:ACS262113 SV262113:SW262113 IZ262113:JA262113 D262113:E262113 WVL196577:WVM196577 WLP196577:WLQ196577 WBT196577:WBU196577 VRX196577:VRY196577 VIB196577:VIC196577 UYF196577:UYG196577 UOJ196577:UOK196577 UEN196577:UEO196577 TUR196577:TUS196577 TKV196577:TKW196577 TAZ196577:TBA196577 SRD196577:SRE196577 SHH196577:SHI196577 RXL196577:RXM196577 RNP196577:RNQ196577 RDT196577:RDU196577 QTX196577:QTY196577 QKB196577:QKC196577 QAF196577:QAG196577 PQJ196577:PQK196577 PGN196577:PGO196577 OWR196577:OWS196577 OMV196577:OMW196577 OCZ196577:ODA196577 NTD196577:NTE196577 NJH196577:NJI196577 MZL196577:MZM196577 MPP196577:MPQ196577 MFT196577:MFU196577 LVX196577:LVY196577 LMB196577:LMC196577 LCF196577:LCG196577 KSJ196577:KSK196577 KIN196577:KIO196577 JYR196577:JYS196577 JOV196577:JOW196577 JEZ196577:JFA196577 IVD196577:IVE196577 ILH196577:ILI196577 IBL196577:IBM196577 HRP196577:HRQ196577 HHT196577:HHU196577 GXX196577:GXY196577 GOB196577:GOC196577 GEF196577:GEG196577 FUJ196577:FUK196577 FKN196577:FKO196577 FAR196577:FAS196577 EQV196577:EQW196577 EGZ196577:EHA196577 DXD196577:DXE196577 DNH196577:DNI196577 DDL196577:DDM196577 CTP196577:CTQ196577 CJT196577:CJU196577 BZX196577:BZY196577 BQB196577:BQC196577 BGF196577:BGG196577 AWJ196577:AWK196577 AMN196577:AMO196577 ACR196577:ACS196577 SV196577:SW196577 IZ196577:JA196577 D196577:E196577 WVL131041:WVM131041 WLP131041:WLQ131041 WBT131041:WBU131041 VRX131041:VRY131041 VIB131041:VIC131041 UYF131041:UYG131041 UOJ131041:UOK131041 UEN131041:UEO131041 TUR131041:TUS131041 TKV131041:TKW131041 TAZ131041:TBA131041 SRD131041:SRE131041 SHH131041:SHI131041 RXL131041:RXM131041 RNP131041:RNQ131041 RDT131041:RDU131041 QTX131041:QTY131041 QKB131041:QKC131041 QAF131041:QAG131041 PQJ131041:PQK131041 PGN131041:PGO131041 OWR131041:OWS131041 OMV131041:OMW131041 OCZ131041:ODA131041 NTD131041:NTE131041 NJH131041:NJI131041 MZL131041:MZM131041 MPP131041:MPQ131041 MFT131041:MFU131041 LVX131041:LVY131041 LMB131041:LMC131041 LCF131041:LCG131041 KSJ131041:KSK131041 KIN131041:KIO131041 JYR131041:JYS131041 JOV131041:JOW131041 JEZ131041:JFA131041 IVD131041:IVE131041 ILH131041:ILI131041 IBL131041:IBM131041 HRP131041:HRQ131041 HHT131041:HHU131041 GXX131041:GXY131041 GOB131041:GOC131041 GEF131041:GEG131041 FUJ131041:FUK131041 FKN131041:FKO131041 FAR131041:FAS131041 EQV131041:EQW131041 EGZ131041:EHA131041 DXD131041:DXE131041 DNH131041:DNI131041 DDL131041:DDM131041 CTP131041:CTQ131041 CJT131041:CJU131041 BZX131041:BZY131041 BQB131041:BQC131041 BGF131041:BGG131041 AWJ131041:AWK131041 AMN131041:AMO131041 ACR131041:ACS131041 SV131041:SW131041 IZ131041:JA131041 D131041:E131041 WVL65505:WVM65505 WLP65505:WLQ65505 WBT65505:WBU65505 VRX65505:VRY65505 VIB65505:VIC65505 UYF65505:UYG65505 UOJ65505:UOK65505 UEN65505:UEO65505 TUR65505:TUS65505 TKV65505:TKW65505 TAZ65505:TBA65505 SRD65505:SRE65505 SHH65505:SHI65505 RXL65505:RXM65505 RNP65505:RNQ65505 RDT65505:RDU65505 QTX65505:QTY65505 QKB65505:QKC65505 QAF65505:QAG65505 PQJ65505:PQK65505 PGN65505:PGO65505 OWR65505:OWS65505 OMV65505:OMW65505 OCZ65505:ODA65505 NTD65505:NTE65505 NJH65505:NJI65505 MZL65505:MZM65505 MPP65505:MPQ65505 MFT65505:MFU65505 LVX65505:LVY65505 LMB65505:LMC65505 LCF65505:LCG65505 KSJ65505:KSK65505 KIN65505:KIO65505 JYR65505:JYS65505 JOV65505:JOW65505 JEZ65505:JFA65505 IVD65505:IVE65505 ILH65505:ILI65505 IBL65505:IBM65505 HRP65505:HRQ65505 HHT65505:HHU65505 GXX65505:GXY65505 GOB65505:GOC65505 GEF65505:GEG65505 FUJ65505:FUK65505 FKN65505:FKO65505 FAR65505:FAS65505 EQV65505:EQW65505 EGZ65505:EHA65505 DXD65505:DXE65505 DNH65505:DNI65505 DDL65505:DDM65505 CTP65505:CTQ65505 CJT65505:CJU65505 BZX65505:BZY65505 BQB65505:BQC65505 BGF65505:BGG65505 AWJ65505:AWK65505 AMN65505:AMO65505 ACR65505:ACS65505 SV65505:SW65505 IZ65505:JA65505 D65505:E65505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607E2BA-397B-4803-8A23-5546EFF80F89}">
      <formula1>$C$102:$C$111</formula1>
    </dataValidation>
    <dataValidation type="list" allowBlank="1" showInputMessage="1" showErrorMessage="1" sqref="D14:E14 WVL983010:WVM983010 WLP983010:WLQ983010 WBT983010:WBU983010 VRX983010:VRY983010 VIB983010:VIC983010 UYF983010:UYG983010 UOJ983010:UOK983010 UEN983010:UEO983010 TUR983010:TUS983010 TKV983010:TKW983010 TAZ983010:TBA983010 SRD983010:SRE983010 SHH983010:SHI983010 RXL983010:RXM983010 RNP983010:RNQ983010 RDT983010:RDU983010 QTX983010:QTY983010 QKB983010:QKC983010 QAF983010:QAG983010 PQJ983010:PQK983010 PGN983010:PGO983010 OWR983010:OWS983010 OMV983010:OMW983010 OCZ983010:ODA983010 NTD983010:NTE983010 NJH983010:NJI983010 MZL983010:MZM983010 MPP983010:MPQ983010 MFT983010:MFU983010 LVX983010:LVY983010 LMB983010:LMC983010 LCF983010:LCG983010 KSJ983010:KSK983010 KIN983010:KIO983010 JYR983010:JYS983010 JOV983010:JOW983010 JEZ983010:JFA983010 IVD983010:IVE983010 ILH983010:ILI983010 IBL983010:IBM983010 HRP983010:HRQ983010 HHT983010:HHU983010 GXX983010:GXY983010 GOB983010:GOC983010 GEF983010:GEG983010 FUJ983010:FUK983010 FKN983010:FKO983010 FAR983010:FAS983010 EQV983010:EQW983010 EGZ983010:EHA983010 DXD983010:DXE983010 DNH983010:DNI983010 DDL983010:DDM983010 CTP983010:CTQ983010 CJT983010:CJU983010 BZX983010:BZY983010 BQB983010:BQC983010 BGF983010:BGG983010 AWJ983010:AWK983010 AMN983010:AMO983010 ACR983010:ACS983010 SV983010:SW983010 IZ983010:JA983010 D983010:E983010 WVL917474:WVM917474 WLP917474:WLQ917474 WBT917474:WBU917474 VRX917474:VRY917474 VIB917474:VIC917474 UYF917474:UYG917474 UOJ917474:UOK917474 UEN917474:UEO917474 TUR917474:TUS917474 TKV917474:TKW917474 TAZ917474:TBA917474 SRD917474:SRE917474 SHH917474:SHI917474 RXL917474:RXM917474 RNP917474:RNQ917474 RDT917474:RDU917474 QTX917474:QTY917474 QKB917474:QKC917474 QAF917474:QAG917474 PQJ917474:PQK917474 PGN917474:PGO917474 OWR917474:OWS917474 OMV917474:OMW917474 OCZ917474:ODA917474 NTD917474:NTE917474 NJH917474:NJI917474 MZL917474:MZM917474 MPP917474:MPQ917474 MFT917474:MFU917474 LVX917474:LVY917474 LMB917474:LMC917474 LCF917474:LCG917474 KSJ917474:KSK917474 KIN917474:KIO917474 JYR917474:JYS917474 JOV917474:JOW917474 JEZ917474:JFA917474 IVD917474:IVE917474 ILH917474:ILI917474 IBL917474:IBM917474 HRP917474:HRQ917474 HHT917474:HHU917474 GXX917474:GXY917474 GOB917474:GOC917474 GEF917474:GEG917474 FUJ917474:FUK917474 FKN917474:FKO917474 FAR917474:FAS917474 EQV917474:EQW917474 EGZ917474:EHA917474 DXD917474:DXE917474 DNH917474:DNI917474 DDL917474:DDM917474 CTP917474:CTQ917474 CJT917474:CJU917474 BZX917474:BZY917474 BQB917474:BQC917474 BGF917474:BGG917474 AWJ917474:AWK917474 AMN917474:AMO917474 ACR917474:ACS917474 SV917474:SW917474 IZ917474:JA917474 D917474:E917474 WVL851938:WVM851938 WLP851938:WLQ851938 WBT851938:WBU851938 VRX851938:VRY851938 VIB851938:VIC851938 UYF851938:UYG851938 UOJ851938:UOK851938 UEN851938:UEO851938 TUR851938:TUS851938 TKV851938:TKW851938 TAZ851938:TBA851938 SRD851938:SRE851938 SHH851938:SHI851938 RXL851938:RXM851938 RNP851938:RNQ851938 RDT851938:RDU851938 QTX851938:QTY851938 QKB851938:QKC851938 QAF851938:QAG851938 PQJ851938:PQK851938 PGN851938:PGO851938 OWR851938:OWS851938 OMV851938:OMW851938 OCZ851938:ODA851938 NTD851938:NTE851938 NJH851938:NJI851938 MZL851938:MZM851938 MPP851938:MPQ851938 MFT851938:MFU851938 LVX851938:LVY851938 LMB851938:LMC851938 LCF851938:LCG851938 KSJ851938:KSK851938 KIN851938:KIO851938 JYR851938:JYS851938 JOV851938:JOW851938 JEZ851938:JFA851938 IVD851938:IVE851938 ILH851938:ILI851938 IBL851938:IBM851938 HRP851938:HRQ851938 HHT851938:HHU851938 GXX851938:GXY851938 GOB851938:GOC851938 GEF851938:GEG851938 FUJ851938:FUK851938 FKN851938:FKO851938 FAR851938:FAS851938 EQV851938:EQW851938 EGZ851938:EHA851938 DXD851938:DXE851938 DNH851938:DNI851938 DDL851938:DDM851938 CTP851938:CTQ851938 CJT851938:CJU851938 BZX851938:BZY851938 BQB851938:BQC851938 BGF851938:BGG851938 AWJ851938:AWK851938 AMN851938:AMO851938 ACR851938:ACS851938 SV851938:SW851938 IZ851938:JA851938 D851938:E851938 WVL786402:WVM786402 WLP786402:WLQ786402 WBT786402:WBU786402 VRX786402:VRY786402 VIB786402:VIC786402 UYF786402:UYG786402 UOJ786402:UOK786402 UEN786402:UEO786402 TUR786402:TUS786402 TKV786402:TKW786402 TAZ786402:TBA786402 SRD786402:SRE786402 SHH786402:SHI786402 RXL786402:RXM786402 RNP786402:RNQ786402 RDT786402:RDU786402 QTX786402:QTY786402 QKB786402:QKC786402 QAF786402:QAG786402 PQJ786402:PQK786402 PGN786402:PGO786402 OWR786402:OWS786402 OMV786402:OMW786402 OCZ786402:ODA786402 NTD786402:NTE786402 NJH786402:NJI786402 MZL786402:MZM786402 MPP786402:MPQ786402 MFT786402:MFU786402 LVX786402:LVY786402 LMB786402:LMC786402 LCF786402:LCG786402 KSJ786402:KSK786402 KIN786402:KIO786402 JYR786402:JYS786402 JOV786402:JOW786402 JEZ786402:JFA786402 IVD786402:IVE786402 ILH786402:ILI786402 IBL786402:IBM786402 HRP786402:HRQ786402 HHT786402:HHU786402 GXX786402:GXY786402 GOB786402:GOC786402 GEF786402:GEG786402 FUJ786402:FUK786402 FKN786402:FKO786402 FAR786402:FAS786402 EQV786402:EQW786402 EGZ786402:EHA786402 DXD786402:DXE786402 DNH786402:DNI786402 DDL786402:DDM786402 CTP786402:CTQ786402 CJT786402:CJU786402 BZX786402:BZY786402 BQB786402:BQC786402 BGF786402:BGG786402 AWJ786402:AWK786402 AMN786402:AMO786402 ACR786402:ACS786402 SV786402:SW786402 IZ786402:JA786402 D786402:E786402 WVL720866:WVM720866 WLP720866:WLQ720866 WBT720866:WBU720866 VRX720866:VRY720866 VIB720866:VIC720866 UYF720866:UYG720866 UOJ720866:UOK720866 UEN720866:UEO720866 TUR720866:TUS720866 TKV720866:TKW720866 TAZ720866:TBA720866 SRD720866:SRE720866 SHH720866:SHI720866 RXL720866:RXM720866 RNP720866:RNQ720866 RDT720866:RDU720866 QTX720866:QTY720866 QKB720866:QKC720866 QAF720866:QAG720866 PQJ720866:PQK720866 PGN720866:PGO720866 OWR720866:OWS720866 OMV720866:OMW720866 OCZ720866:ODA720866 NTD720866:NTE720866 NJH720866:NJI720866 MZL720866:MZM720866 MPP720866:MPQ720866 MFT720866:MFU720866 LVX720866:LVY720866 LMB720866:LMC720866 LCF720866:LCG720866 KSJ720866:KSK720866 KIN720866:KIO720866 JYR720866:JYS720866 JOV720866:JOW720866 JEZ720866:JFA720866 IVD720866:IVE720866 ILH720866:ILI720866 IBL720866:IBM720866 HRP720866:HRQ720866 HHT720866:HHU720866 GXX720866:GXY720866 GOB720866:GOC720866 GEF720866:GEG720866 FUJ720866:FUK720866 FKN720866:FKO720866 FAR720866:FAS720866 EQV720866:EQW720866 EGZ720866:EHA720866 DXD720866:DXE720866 DNH720866:DNI720866 DDL720866:DDM720866 CTP720866:CTQ720866 CJT720866:CJU720866 BZX720866:BZY720866 BQB720866:BQC720866 BGF720866:BGG720866 AWJ720866:AWK720866 AMN720866:AMO720866 ACR720866:ACS720866 SV720866:SW720866 IZ720866:JA720866 D720866:E720866 WVL655330:WVM655330 WLP655330:WLQ655330 WBT655330:WBU655330 VRX655330:VRY655330 VIB655330:VIC655330 UYF655330:UYG655330 UOJ655330:UOK655330 UEN655330:UEO655330 TUR655330:TUS655330 TKV655330:TKW655330 TAZ655330:TBA655330 SRD655330:SRE655330 SHH655330:SHI655330 RXL655330:RXM655330 RNP655330:RNQ655330 RDT655330:RDU655330 QTX655330:QTY655330 QKB655330:QKC655330 QAF655330:QAG655330 PQJ655330:PQK655330 PGN655330:PGO655330 OWR655330:OWS655330 OMV655330:OMW655330 OCZ655330:ODA655330 NTD655330:NTE655330 NJH655330:NJI655330 MZL655330:MZM655330 MPP655330:MPQ655330 MFT655330:MFU655330 LVX655330:LVY655330 LMB655330:LMC655330 LCF655330:LCG655330 KSJ655330:KSK655330 KIN655330:KIO655330 JYR655330:JYS655330 JOV655330:JOW655330 JEZ655330:JFA655330 IVD655330:IVE655330 ILH655330:ILI655330 IBL655330:IBM655330 HRP655330:HRQ655330 HHT655330:HHU655330 GXX655330:GXY655330 GOB655330:GOC655330 GEF655330:GEG655330 FUJ655330:FUK655330 FKN655330:FKO655330 FAR655330:FAS655330 EQV655330:EQW655330 EGZ655330:EHA655330 DXD655330:DXE655330 DNH655330:DNI655330 DDL655330:DDM655330 CTP655330:CTQ655330 CJT655330:CJU655330 BZX655330:BZY655330 BQB655330:BQC655330 BGF655330:BGG655330 AWJ655330:AWK655330 AMN655330:AMO655330 ACR655330:ACS655330 SV655330:SW655330 IZ655330:JA655330 D655330:E655330 WVL589794:WVM589794 WLP589794:WLQ589794 WBT589794:WBU589794 VRX589794:VRY589794 VIB589794:VIC589794 UYF589794:UYG589794 UOJ589794:UOK589794 UEN589794:UEO589794 TUR589794:TUS589794 TKV589794:TKW589794 TAZ589794:TBA589794 SRD589794:SRE589794 SHH589794:SHI589794 RXL589794:RXM589794 RNP589794:RNQ589794 RDT589794:RDU589794 QTX589794:QTY589794 QKB589794:QKC589794 QAF589794:QAG589794 PQJ589794:PQK589794 PGN589794:PGO589794 OWR589794:OWS589794 OMV589794:OMW589794 OCZ589794:ODA589794 NTD589794:NTE589794 NJH589794:NJI589794 MZL589794:MZM589794 MPP589794:MPQ589794 MFT589794:MFU589794 LVX589794:LVY589794 LMB589794:LMC589794 LCF589794:LCG589794 KSJ589794:KSK589794 KIN589794:KIO589794 JYR589794:JYS589794 JOV589794:JOW589794 JEZ589794:JFA589794 IVD589794:IVE589794 ILH589794:ILI589794 IBL589794:IBM589794 HRP589794:HRQ589794 HHT589794:HHU589794 GXX589794:GXY589794 GOB589794:GOC589794 GEF589794:GEG589794 FUJ589794:FUK589794 FKN589794:FKO589794 FAR589794:FAS589794 EQV589794:EQW589794 EGZ589794:EHA589794 DXD589794:DXE589794 DNH589794:DNI589794 DDL589794:DDM589794 CTP589794:CTQ589794 CJT589794:CJU589794 BZX589794:BZY589794 BQB589794:BQC589794 BGF589794:BGG589794 AWJ589794:AWK589794 AMN589794:AMO589794 ACR589794:ACS589794 SV589794:SW589794 IZ589794:JA589794 D589794:E589794 WVL524258:WVM524258 WLP524258:WLQ524258 WBT524258:WBU524258 VRX524258:VRY524258 VIB524258:VIC524258 UYF524258:UYG524258 UOJ524258:UOK524258 UEN524258:UEO524258 TUR524258:TUS524258 TKV524258:TKW524258 TAZ524258:TBA524258 SRD524258:SRE524258 SHH524258:SHI524258 RXL524258:RXM524258 RNP524258:RNQ524258 RDT524258:RDU524258 QTX524258:QTY524258 QKB524258:QKC524258 QAF524258:QAG524258 PQJ524258:PQK524258 PGN524258:PGO524258 OWR524258:OWS524258 OMV524258:OMW524258 OCZ524258:ODA524258 NTD524258:NTE524258 NJH524258:NJI524258 MZL524258:MZM524258 MPP524258:MPQ524258 MFT524258:MFU524258 LVX524258:LVY524258 LMB524258:LMC524258 LCF524258:LCG524258 KSJ524258:KSK524258 KIN524258:KIO524258 JYR524258:JYS524258 JOV524258:JOW524258 JEZ524258:JFA524258 IVD524258:IVE524258 ILH524258:ILI524258 IBL524258:IBM524258 HRP524258:HRQ524258 HHT524258:HHU524258 GXX524258:GXY524258 GOB524258:GOC524258 GEF524258:GEG524258 FUJ524258:FUK524258 FKN524258:FKO524258 FAR524258:FAS524258 EQV524258:EQW524258 EGZ524258:EHA524258 DXD524258:DXE524258 DNH524258:DNI524258 DDL524258:DDM524258 CTP524258:CTQ524258 CJT524258:CJU524258 BZX524258:BZY524258 BQB524258:BQC524258 BGF524258:BGG524258 AWJ524258:AWK524258 AMN524258:AMO524258 ACR524258:ACS524258 SV524258:SW524258 IZ524258:JA524258 D524258:E524258 WVL458722:WVM458722 WLP458722:WLQ458722 WBT458722:WBU458722 VRX458722:VRY458722 VIB458722:VIC458722 UYF458722:UYG458722 UOJ458722:UOK458722 UEN458722:UEO458722 TUR458722:TUS458722 TKV458722:TKW458722 TAZ458722:TBA458722 SRD458722:SRE458722 SHH458722:SHI458722 RXL458722:RXM458722 RNP458722:RNQ458722 RDT458722:RDU458722 QTX458722:QTY458722 QKB458722:QKC458722 QAF458722:QAG458722 PQJ458722:PQK458722 PGN458722:PGO458722 OWR458722:OWS458722 OMV458722:OMW458722 OCZ458722:ODA458722 NTD458722:NTE458722 NJH458722:NJI458722 MZL458722:MZM458722 MPP458722:MPQ458722 MFT458722:MFU458722 LVX458722:LVY458722 LMB458722:LMC458722 LCF458722:LCG458722 KSJ458722:KSK458722 KIN458722:KIO458722 JYR458722:JYS458722 JOV458722:JOW458722 JEZ458722:JFA458722 IVD458722:IVE458722 ILH458722:ILI458722 IBL458722:IBM458722 HRP458722:HRQ458722 HHT458722:HHU458722 GXX458722:GXY458722 GOB458722:GOC458722 GEF458722:GEG458722 FUJ458722:FUK458722 FKN458722:FKO458722 FAR458722:FAS458722 EQV458722:EQW458722 EGZ458722:EHA458722 DXD458722:DXE458722 DNH458722:DNI458722 DDL458722:DDM458722 CTP458722:CTQ458722 CJT458722:CJU458722 BZX458722:BZY458722 BQB458722:BQC458722 BGF458722:BGG458722 AWJ458722:AWK458722 AMN458722:AMO458722 ACR458722:ACS458722 SV458722:SW458722 IZ458722:JA458722 D458722:E458722 WVL393186:WVM393186 WLP393186:WLQ393186 WBT393186:WBU393186 VRX393186:VRY393186 VIB393186:VIC393186 UYF393186:UYG393186 UOJ393186:UOK393186 UEN393186:UEO393186 TUR393186:TUS393186 TKV393186:TKW393186 TAZ393186:TBA393186 SRD393186:SRE393186 SHH393186:SHI393186 RXL393186:RXM393186 RNP393186:RNQ393186 RDT393186:RDU393186 QTX393186:QTY393186 QKB393186:QKC393186 QAF393186:QAG393186 PQJ393186:PQK393186 PGN393186:PGO393186 OWR393186:OWS393186 OMV393186:OMW393186 OCZ393186:ODA393186 NTD393186:NTE393186 NJH393186:NJI393186 MZL393186:MZM393186 MPP393186:MPQ393186 MFT393186:MFU393186 LVX393186:LVY393186 LMB393186:LMC393186 LCF393186:LCG393186 KSJ393186:KSK393186 KIN393186:KIO393186 JYR393186:JYS393186 JOV393186:JOW393186 JEZ393186:JFA393186 IVD393186:IVE393186 ILH393186:ILI393186 IBL393186:IBM393186 HRP393186:HRQ393186 HHT393186:HHU393186 GXX393186:GXY393186 GOB393186:GOC393186 GEF393186:GEG393186 FUJ393186:FUK393186 FKN393186:FKO393186 FAR393186:FAS393186 EQV393186:EQW393186 EGZ393186:EHA393186 DXD393186:DXE393186 DNH393186:DNI393186 DDL393186:DDM393186 CTP393186:CTQ393186 CJT393186:CJU393186 BZX393186:BZY393186 BQB393186:BQC393186 BGF393186:BGG393186 AWJ393186:AWK393186 AMN393186:AMO393186 ACR393186:ACS393186 SV393186:SW393186 IZ393186:JA393186 D393186:E393186 WVL327650:WVM327650 WLP327650:WLQ327650 WBT327650:WBU327650 VRX327650:VRY327650 VIB327650:VIC327650 UYF327650:UYG327650 UOJ327650:UOK327650 UEN327650:UEO327650 TUR327650:TUS327650 TKV327650:TKW327650 TAZ327650:TBA327650 SRD327650:SRE327650 SHH327650:SHI327650 RXL327650:RXM327650 RNP327650:RNQ327650 RDT327650:RDU327650 QTX327650:QTY327650 QKB327650:QKC327650 QAF327650:QAG327650 PQJ327650:PQK327650 PGN327650:PGO327650 OWR327650:OWS327650 OMV327650:OMW327650 OCZ327650:ODA327650 NTD327650:NTE327650 NJH327650:NJI327650 MZL327650:MZM327650 MPP327650:MPQ327650 MFT327650:MFU327650 LVX327650:LVY327650 LMB327650:LMC327650 LCF327650:LCG327650 KSJ327650:KSK327650 KIN327650:KIO327650 JYR327650:JYS327650 JOV327650:JOW327650 JEZ327650:JFA327650 IVD327650:IVE327650 ILH327650:ILI327650 IBL327650:IBM327650 HRP327650:HRQ327650 HHT327650:HHU327650 GXX327650:GXY327650 GOB327650:GOC327650 GEF327650:GEG327650 FUJ327650:FUK327650 FKN327650:FKO327650 FAR327650:FAS327650 EQV327650:EQW327650 EGZ327650:EHA327650 DXD327650:DXE327650 DNH327650:DNI327650 DDL327650:DDM327650 CTP327650:CTQ327650 CJT327650:CJU327650 BZX327650:BZY327650 BQB327650:BQC327650 BGF327650:BGG327650 AWJ327650:AWK327650 AMN327650:AMO327650 ACR327650:ACS327650 SV327650:SW327650 IZ327650:JA327650 D327650:E327650 WVL262114:WVM262114 WLP262114:WLQ262114 WBT262114:WBU262114 VRX262114:VRY262114 VIB262114:VIC262114 UYF262114:UYG262114 UOJ262114:UOK262114 UEN262114:UEO262114 TUR262114:TUS262114 TKV262114:TKW262114 TAZ262114:TBA262114 SRD262114:SRE262114 SHH262114:SHI262114 RXL262114:RXM262114 RNP262114:RNQ262114 RDT262114:RDU262114 QTX262114:QTY262114 QKB262114:QKC262114 QAF262114:QAG262114 PQJ262114:PQK262114 PGN262114:PGO262114 OWR262114:OWS262114 OMV262114:OMW262114 OCZ262114:ODA262114 NTD262114:NTE262114 NJH262114:NJI262114 MZL262114:MZM262114 MPP262114:MPQ262114 MFT262114:MFU262114 LVX262114:LVY262114 LMB262114:LMC262114 LCF262114:LCG262114 KSJ262114:KSK262114 KIN262114:KIO262114 JYR262114:JYS262114 JOV262114:JOW262114 JEZ262114:JFA262114 IVD262114:IVE262114 ILH262114:ILI262114 IBL262114:IBM262114 HRP262114:HRQ262114 HHT262114:HHU262114 GXX262114:GXY262114 GOB262114:GOC262114 GEF262114:GEG262114 FUJ262114:FUK262114 FKN262114:FKO262114 FAR262114:FAS262114 EQV262114:EQW262114 EGZ262114:EHA262114 DXD262114:DXE262114 DNH262114:DNI262114 DDL262114:DDM262114 CTP262114:CTQ262114 CJT262114:CJU262114 BZX262114:BZY262114 BQB262114:BQC262114 BGF262114:BGG262114 AWJ262114:AWK262114 AMN262114:AMO262114 ACR262114:ACS262114 SV262114:SW262114 IZ262114:JA262114 D262114:E262114 WVL196578:WVM196578 WLP196578:WLQ196578 WBT196578:WBU196578 VRX196578:VRY196578 VIB196578:VIC196578 UYF196578:UYG196578 UOJ196578:UOK196578 UEN196578:UEO196578 TUR196578:TUS196578 TKV196578:TKW196578 TAZ196578:TBA196578 SRD196578:SRE196578 SHH196578:SHI196578 RXL196578:RXM196578 RNP196578:RNQ196578 RDT196578:RDU196578 QTX196578:QTY196578 QKB196578:QKC196578 QAF196578:QAG196578 PQJ196578:PQK196578 PGN196578:PGO196578 OWR196578:OWS196578 OMV196578:OMW196578 OCZ196578:ODA196578 NTD196578:NTE196578 NJH196578:NJI196578 MZL196578:MZM196578 MPP196578:MPQ196578 MFT196578:MFU196578 LVX196578:LVY196578 LMB196578:LMC196578 LCF196578:LCG196578 KSJ196578:KSK196578 KIN196578:KIO196578 JYR196578:JYS196578 JOV196578:JOW196578 JEZ196578:JFA196578 IVD196578:IVE196578 ILH196578:ILI196578 IBL196578:IBM196578 HRP196578:HRQ196578 HHT196578:HHU196578 GXX196578:GXY196578 GOB196578:GOC196578 GEF196578:GEG196578 FUJ196578:FUK196578 FKN196578:FKO196578 FAR196578:FAS196578 EQV196578:EQW196578 EGZ196578:EHA196578 DXD196578:DXE196578 DNH196578:DNI196578 DDL196578:DDM196578 CTP196578:CTQ196578 CJT196578:CJU196578 BZX196578:BZY196578 BQB196578:BQC196578 BGF196578:BGG196578 AWJ196578:AWK196578 AMN196578:AMO196578 ACR196578:ACS196578 SV196578:SW196578 IZ196578:JA196578 D196578:E196578 WVL131042:WVM131042 WLP131042:WLQ131042 WBT131042:WBU131042 VRX131042:VRY131042 VIB131042:VIC131042 UYF131042:UYG131042 UOJ131042:UOK131042 UEN131042:UEO131042 TUR131042:TUS131042 TKV131042:TKW131042 TAZ131042:TBA131042 SRD131042:SRE131042 SHH131042:SHI131042 RXL131042:RXM131042 RNP131042:RNQ131042 RDT131042:RDU131042 QTX131042:QTY131042 QKB131042:QKC131042 QAF131042:QAG131042 PQJ131042:PQK131042 PGN131042:PGO131042 OWR131042:OWS131042 OMV131042:OMW131042 OCZ131042:ODA131042 NTD131042:NTE131042 NJH131042:NJI131042 MZL131042:MZM131042 MPP131042:MPQ131042 MFT131042:MFU131042 LVX131042:LVY131042 LMB131042:LMC131042 LCF131042:LCG131042 KSJ131042:KSK131042 KIN131042:KIO131042 JYR131042:JYS131042 JOV131042:JOW131042 JEZ131042:JFA131042 IVD131042:IVE131042 ILH131042:ILI131042 IBL131042:IBM131042 HRP131042:HRQ131042 HHT131042:HHU131042 GXX131042:GXY131042 GOB131042:GOC131042 GEF131042:GEG131042 FUJ131042:FUK131042 FKN131042:FKO131042 FAR131042:FAS131042 EQV131042:EQW131042 EGZ131042:EHA131042 DXD131042:DXE131042 DNH131042:DNI131042 DDL131042:DDM131042 CTP131042:CTQ131042 CJT131042:CJU131042 BZX131042:BZY131042 BQB131042:BQC131042 BGF131042:BGG131042 AWJ131042:AWK131042 AMN131042:AMO131042 ACR131042:ACS131042 SV131042:SW131042 IZ131042:JA131042 D131042:E131042 WVL65506:WVM65506 WLP65506:WLQ65506 WBT65506:WBU65506 VRX65506:VRY65506 VIB65506:VIC65506 UYF65506:UYG65506 UOJ65506:UOK65506 UEN65506:UEO65506 TUR65506:TUS65506 TKV65506:TKW65506 TAZ65506:TBA65506 SRD65506:SRE65506 SHH65506:SHI65506 RXL65506:RXM65506 RNP65506:RNQ65506 RDT65506:RDU65506 QTX65506:QTY65506 QKB65506:QKC65506 QAF65506:QAG65506 PQJ65506:PQK65506 PGN65506:PGO65506 OWR65506:OWS65506 OMV65506:OMW65506 OCZ65506:ODA65506 NTD65506:NTE65506 NJH65506:NJI65506 MZL65506:MZM65506 MPP65506:MPQ65506 MFT65506:MFU65506 LVX65506:LVY65506 LMB65506:LMC65506 LCF65506:LCG65506 KSJ65506:KSK65506 KIN65506:KIO65506 JYR65506:JYS65506 JOV65506:JOW65506 JEZ65506:JFA65506 IVD65506:IVE65506 ILH65506:ILI65506 IBL65506:IBM65506 HRP65506:HRQ65506 HHT65506:HHU65506 GXX65506:GXY65506 GOB65506:GOC65506 GEF65506:GEG65506 FUJ65506:FUK65506 FKN65506:FKO65506 FAR65506:FAS65506 EQV65506:EQW65506 EGZ65506:EHA65506 DXD65506:DXE65506 DNH65506:DNI65506 DDL65506:DDM65506 CTP65506:CTQ65506 CJT65506:CJU65506 BZX65506:BZY65506 BQB65506:BQC65506 BGF65506:BGG65506 AWJ65506:AWK65506 AMN65506:AMO65506 ACR65506:ACS65506 SV65506:SW65506 IZ65506:JA65506 D65506:E65506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5039DFEC-2BC1-4BED-B17A-E8A4E4F4E26E}">
      <formula1>$D$102:$D$106</formula1>
    </dataValidation>
    <dataValidation type="list" allowBlank="1" showInputMessage="1" showErrorMessage="1" sqref="D16:E16 WVL983012:WVM983012 WLP983012:WLQ983012 WBT983012:WBU983012 VRX983012:VRY983012 VIB983012:VIC983012 UYF983012:UYG983012 UOJ983012:UOK983012 UEN983012:UEO983012 TUR983012:TUS983012 TKV983012:TKW983012 TAZ983012:TBA983012 SRD983012:SRE983012 SHH983012:SHI983012 RXL983012:RXM983012 RNP983012:RNQ983012 RDT983012:RDU983012 QTX983012:QTY983012 QKB983012:QKC983012 QAF983012:QAG983012 PQJ983012:PQK983012 PGN983012:PGO983012 OWR983012:OWS983012 OMV983012:OMW983012 OCZ983012:ODA983012 NTD983012:NTE983012 NJH983012:NJI983012 MZL983012:MZM983012 MPP983012:MPQ983012 MFT983012:MFU983012 LVX983012:LVY983012 LMB983012:LMC983012 LCF983012:LCG983012 KSJ983012:KSK983012 KIN983012:KIO983012 JYR983012:JYS983012 JOV983012:JOW983012 JEZ983012:JFA983012 IVD983012:IVE983012 ILH983012:ILI983012 IBL983012:IBM983012 HRP983012:HRQ983012 HHT983012:HHU983012 GXX983012:GXY983012 GOB983012:GOC983012 GEF983012:GEG983012 FUJ983012:FUK983012 FKN983012:FKO983012 FAR983012:FAS983012 EQV983012:EQW983012 EGZ983012:EHA983012 DXD983012:DXE983012 DNH983012:DNI983012 DDL983012:DDM983012 CTP983012:CTQ983012 CJT983012:CJU983012 BZX983012:BZY983012 BQB983012:BQC983012 BGF983012:BGG983012 AWJ983012:AWK983012 AMN983012:AMO983012 ACR983012:ACS983012 SV983012:SW983012 IZ983012:JA983012 D983012:E983012 WVL917476:WVM917476 WLP917476:WLQ917476 WBT917476:WBU917476 VRX917476:VRY917476 VIB917476:VIC917476 UYF917476:UYG917476 UOJ917476:UOK917476 UEN917476:UEO917476 TUR917476:TUS917476 TKV917476:TKW917476 TAZ917476:TBA917476 SRD917476:SRE917476 SHH917476:SHI917476 RXL917476:RXM917476 RNP917476:RNQ917476 RDT917476:RDU917476 QTX917476:QTY917476 QKB917476:QKC917476 QAF917476:QAG917476 PQJ917476:PQK917476 PGN917476:PGO917476 OWR917476:OWS917476 OMV917476:OMW917476 OCZ917476:ODA917476 NTD917476:NTE917476 NJH917476:NJI917476 MZL917476:MZM917476 MPP917476:MPQ917476 MFT917476:MFU917476 LVX917476:LVY917476 LMB917476:LMC917476 LCF917476:LCG917476 KSJ917476:KSK917476 KIN917476:KIO917476 JYR917476:JYS917476 JOV917476:JOW917476 JEZ917476:JFA917476 IVD917476:IVE917476 ILH917476:ILI917476 IBL917476:IBM917476 HRP917476:HRQ917476 HHT917476:HHU917476 GXX917476:GXY917476 GOB917476:GOC917476 GEF917476:GEG917476 FUJ917476:FUK917476 FKN917476:FKO917476 FAR917476:FAS917476 EQV917476:EQW917476 EGZ917476:EHA917476 DXD917476:DXE917476 DNH917476:DNI917476 DDL917476:DDM917476 CTP917476:CTQ917476 CJT917476:CJU917476 BZX917476:BZY917476 BQB917476:BQC917476 BGF917476:BGG917476 AWJ917476:AWK917476 AMN917476:AMO917476 ACR917476:ACS917476 SV917476:SW917476 IZ917476:JA917476 D917476:E917476 WVL851940:WVM851940 WLP851940:WLQ851940 WBT851940:WBU851940 VRX851940:VRY851940 VIB851940:VIC851940 UYF851940:UYG851940 UOJ851940:UOK851940 UEN851940:UEO851940 TUR851940:TUS851940 TKV851940:TKW851940 TAZ851940:TBA851940 SRD851940:SRE851940 SHH851940:SHI851940 RXL851940:RXM851940 RNP851940:RNQ851940 RDT851940:RDU851940 QTX851940:QTY851940 QKB851940:QKC851940 QAF851940:QAG851940 PQJ851940:PQK851940 PGN851940:PGO851940 OWR851940:OWS851940 OMV851940:OMW851940 OCZ851940:ODA851940 NTD851940:NTE851940 NJH851940:NJI851940 MZL851940:MZM851940 MPP851940:MPQ851940 MFT851940:MFU851940 LVX851940:LVY851940 LMB851940:LMC851940 LCF851940:LCG851940 KSJ851940:KSK851940 KIN851940:KIO851940 JYR851940:JYS851940 JOV851940:JOW851940 JEZ851940:JFA851940 IVD851940:IVE851940 ILH851940:ILI851940 IBL851940:IBM851940 HRP851940:HRQ851940 HHT851940:HHU851940 GXX851940:GXY851940 GOB851940:GOC851940 GEF851940:GEG851940 FUJ851940:FUK851940 FKN851940:FKO851940 FAR851940:FAS851940 EQV851940:EQW851940 EGZ851940:EHA851940 DXD851940:DXE851940 DNH851940:DNI851940 DDL851940:DDM851940 CTP851940:CTQ851940 CJT851940:CJU851940 BZX851940:BZY851940 BQB851940:BQC851940 BGF851940:BGG851940 AWJ851940:AWK851940 AMN851940:AMO851940 ACR851940:ACS851940 SV851940:SW851940 IZ851940:JA851940 D851940:E851940 WVL786404:WVM786404 WLP786404:WLQ786404 WBT786404:WBU786404 VRX786404:VRY786404 VIB786404:VIC786404 UYF786404:UYG786404 UOJ786404:UOK786404 UEN786404:UEO786404 TUR786404:TUS786404 TKV786404:TKW786404 TAZ786404:TBA786404 SRD786404:SRE786404 SHH786404:SHI786404 RXL786404:RXM786404 RNP786404:RNQ786404 RDT786404:RDU786404 QTX786404:QTY786404 QKB786404:QKC786404 QAF786404:QAG786404 PQJ786404:PQK786404 PGN786404:PGO786404 OWR786404:OWS786404 OMV786404:OMW786404 OCZ786404:ODA786404 NTD786404:NTE786404 NJH786404:NJI786404 MZL786404:MZM786404 MPP786404:MPQ786404 MFT786404:MFU786404 LVX786404:LVY786404 LMB786404:LMC786404 LCF786404:LCG786404 KSJ786404:KSK786404 KIN786404:KIO786404 JYR786404:JYS786404 JOV786404:JOW786404 JEZ786404:JFA786404 IVD786404:IVE786404 ILH786404:ILI786404 IBL786404:IBM786404 HRP786404:HRQ786404 HHT786404:HHU786404 GXX786404:GXY786404 GOB786404:GOC786404 GEF786404:GEG786404 FUJ786404:FUK786404 FKN786404:FKO786404 FAR786404:FAS786404 EQV786404:EQW786404 EGZ786404:EHA786404 DXD786404:DXE786404 DNH786404:DNI786404 DDL786404:DDM786404 CTP786404:CTQ786404 CJT786404:CJU786404 BZX786404:BZY786404 BQB786404:BQC786404 BGF786404:BGG786404 AWJ786404:AWK786404 AMN786404:AMO786404 ACR786404:ACS786404 SV786404:SW786404 IZ786404:JA786404 D786404:E786404 WVL720868:WVM720868 WLP720868:WLQ720868 WBT720868:WBU720868 VRX720868:VRY720868 VIB720868:VIC720868 UYF720868:UYG720868 UOJ720868:UOK720868 UEN720868:UEO720868 TUR720868:TUS720868 TKV720868:TKW720868 TAZ720868:TBA720868 SRD720868:SRE720868 SHH720868:SHI720868 RXL720868:RXM720868 RNP720868:RNQ720868 RDT720868:RDU720868 QTX720868:QTY720868 QKB720868:QKC720868 QAF720868:QAG720868 PQJ720868:PQK720868 PGN720868:PGO720868 OWR720868:OWS720868 OMV720868:OMW720868 OCZ720868:ODA720868 NTD720868:NTE720868 NJH720868:NJI720868 MZL720868:MZM720868 MPP720868:MPQ720868 MFT720868:MFU720868 LVX720868:LVY720868 LMB720868:LMC720868 LCF720868:LCG720868 KSJ720868:KSK720868 KIN720868:KIO720868 JYR720868:JYS720868 JOV720868:JOW720868 JEZ720868:JFA720868 IVD720868:IVE720868 ILH720868:ILI720868 IBL720868:IBM720868 HRP720868:HRQ720868 HHT720868:HHU720868 GXX720868:GXY720868 GOB720868:GOC720868 GEF720868:GEG720868 FUJ720868:FUK720868 FKN720868:FKO720868 FAR720868:FAS720868 EQV720868:EQW720868 EGZ720868:EHA720868 DXD720868:DXE720868 DNH720868:DNI720868 DDL720868:DDM720868 CTP720868:CTQ720868 CJT720868:CJU720868 BZX720868:BZY720868 BQB720868:BQC720868 BGF720868:BGG720868 AWJ720868:AWK720868 AMN720868:AMO720868 ACR720868:ACS720868 SV720868:SW720868 IZ720868:JA720868 D720868:E720868 WVL655332:WVM655332 WLP655332:WLQ655332 WBT655332:WBU655332 VRX655332:VRY655332 VIB655332:VIC655332 UYF655332:UYG655332 UOJ655332:UOK655332 UEN655332:UEO655332 TUR655332:TUS655332 TKV655332:TKW655332 TAZ655332:TBA655332 SRD655332:SRE655332 SHH655332:SHI655332 RXL655332:RXM655332 RNP655332:RNQ655332 RDT655332:RDU655332 QTX655332:QTY655332 QKB655332:QKC655332 QAF655332:QAG655332 PQJ655332:PQK655332 PGN655332:PGO655332 OWR655332:OWS655332 OMV655332:OMW655332 OCZ655332:ODA655332 NTD655332:NTE655332 NJH655332:NJI655332 MZL655332:MZM655332 MPP655332:MPQ655332 MFT655332:MFU655332 LVX655332:LVY655332 LMB655332:LMC655332 LCF655332:LCG655332 KSJ655332:KSK655332 KIN655332:KIO655332 JYR655332:JYS655332 JOV655332:JOW655332 JEZ655332:JFA655332 IVD655332:IVE655332 ILH655332:ILI655332 IBL655332:IBM655332 HRP655332:HRQ655332 HHT655332:HHU655332 GXX655332:GXY655332 GOB655332:GOC655332 GEF655332:GEG655332 FUJ655332:FUK655332 FKN655332:FKO655332 FAR655332:FAS655332 EQV655332:EQW655332 EGZ655332:EHA655332 DXD655332:DXE655332 DNH655332:DNI655332 DDL655332:DDM655332 CTP655332:CTQ655332 CJT655332:CJU655332 BZX655332:BZY655332 BQB655332:BQC655332 BGF655332:BGG655332 AWJ655332:AWK655332 AMN655332:AMO655332 ACR655332:ACS655332 SV655332:SW655332 IZ655332:JA655332 D655332:E655332 WVL589796:WVM589796 WLP589796:WLQ589796 WBT589796:WBU589796 VRX589796:VRY589796 VIB589796:VIC589796 UYF589796:UYG589796 UOJ589796:UOK589796 UEN589796:UEO589796 TUR589796:TUS589796 TKV589796:TKW589796 TAZ589796:TBA589796 SRD589796:SRE589796 SHH589796:SHI589796 RXL589796:RXM589796 RNP589796:RNQ589796 RDT589796:RDU589796 QTX589796:QTY589796 QKB589796:QKC589796 QAF589796:QAG589796 PQJ589796:PQK589796 PGN589796:PGO589796 OWR589796:OWS589796 OMV589796:OMW589796 OCZ589796:ODA589796 NTD589796:NTE589796 NJH589796:NJI589796 MZL589796:MZM589796 MPP589796:MPQ589796 MFT589796:MFU589796 LVX589796:LVY589796 LMB589796:LMC589796 LCF589796:LCG589796 KSJ589796:KSK589796 KIN589796:KIO589796 JYR589796:JYS589796 JOV589796:JOW589796 JEZ589796:JFA589796 IVD589796:IVE589796 ILH589796:ILI589796 IBL589796:IBM589796 HRP589796:HRQ589796 HHT589796:HHU589796 GXX589796:GXY589796 GOB589796:GOC589796 GEF589796:GEG589796 FUJ589796:FUK589796 FKN589796:FKO589796 FAR589796:FAS589796 EQV589796:EQW589796 EGZ589796:EHA589796 DXD589796:DXE589796 DNH589796:DNI589796 DDL589796:DDM589796 CTP589796:CTQ589796 CJT589796:CJU589796 BZX589796:BZY589796 BQB589796:BQC589796 BGF589796:BGG589796 AWJ589796:AWK589796 AMN589796:AMO589796 ACR589796:ACS589796 SV589796:SW589796 IZ589796:JA589796 D589796:E589796 WVL524260:WVM524260 WLP524260:WLQ524260 WBT524260:WBU524260 VRX524260:VRY524260 VIB524260:VIC524260 UYF524260:UYG524260 UOJ524260:UOK524260 UEN524260:UEO524260 TUR524260:TUS524260 TKV524260:TKW524260 TAZ524260:TBA524260 SRD524260:SRE524260 SHH524260:SHI524260 RXL524260:RXM524260 RNP524260:RNQ524260 RDT524260:RDU524260 QTX524260:QTY524260 QKB524260:QKC524260 QAF524260:QAG524260 PQJ524260:PQK524260 PGN524260:PGO524260 OWR524260:OWS524260 OMV524260:OMW524260 OCZ524260:ODA524260 NTD524260:NTE524260 NJH524260:NJI524260 MZL524260:MZM524260 MPP524260:MPQ524260 MFT524260:MFU524260 LVX524260:LVY524260 LMB524260:LMC524260 LCF524260:LCG524260 KSJ524260:KSK524260 KIN524260:KIO524260 JYR524260:JYS524260 JOV524260:JOW524260 JEZ524260:JFA524260 IVD524260:IVE524260 ILH524260:ILI524260 IBL524260:IBM524260 HRP524260:HRQ524260 HHT524260:HHU524260 GXX524260:GXY524260 GOB524260:GOC524260 GEF524260:GEG524260 FUJ524260:FUK524260 FKN524260:FKO524260 FAR524260:FAS524260 EQV524260:EQW524260 EGZ524260:EHA524260 DXD524260:DXE524260 DNH524260:DNI524260 DDL524260:DDM524260 CTP524260:CTQ524260 CJT524260:CJU524260 BZX524260:BZY524260 BQB524260:BQC524260 BGF524260:BGG524260 AWJ524260:AWK524260 AMN524260:AMO524260 ACR524260:ACS524260 SV524260:SW524260 IZ524260:JA524260 D524260:E524260 WVL458724:WVM458724 WLP458724:WLQ458724 WBT458724:WBU458724 VRX458724:VRY458724 VIB458724:VIC458724 UYF458724:UYG458724 UOJ458724:UOK458724 UEN458724:UEO458724 TUR458724:TUS458724 TKV458724:TKW458724 TAZ458724:TBA458724 SRD458724:SRE458724 SHH458724:SHI458724 RXL458724:RXM458724 RNP458724:RNQ458724 RDT458724:RDU458724 QTX458724:QTY458724 QKB458724:QKC458724 QAF458724:QAG458724 PQJ458724:PQK458724 PGN458724:PGO458724 OWR458724:OWS458724 OMV458724:OMW458724 OCZ458724:ODA458724 NTD458724:NTE458724 NJH458724:NJI458724 MZL458724:MZM458724 MPP458724:MPQ458724 MFT458724:MFU458724 LVX458724:LVY458724 LMB458724:LMC458724 LCF458724:LCG458724 KSJ458724:KSK458724 KIN458724:KIO458724 JYR458724:JYS458724 JOV458724:JOW458724 JEZ458724:JFA458724 IVD458724:IVE458724 ILH458724:ILI458724 IBL458724:IBM458724 HRP458724:HRQ458724 HHT458724:HHU458724 GXX458724:GXY458724 GOB458724:GOC458724 GEF458724:GEG458724 FUJ458724:FUK458724 FKN458724:FKO458724 FAR458724:FAS458724 EQV458724:EQW458724 EGZ458724:EHA458724 DXD458724:DXE458724 DNH458724:DNI458724 DDL458724:DDM458724 CTP458724:CTQ458724 CJT458724:CJU458724 BZX458724:BZY458724 BQB458724:BQC458724 BGF458724:BGG458724 AWJ458724:AWK458724 AMN458724:AMO458724 ACR458724:ACS458724 SV458724:SW458724 IZ458724:JA458724 D458724:E458724 WVL393188:WVM393188 WLP393188:WLQ393188 WBT393188:WBU393188 VRX393188:VRY393188 VIB393188:VIC393188 UYF393188:UYG393188 UOJ393188:UOK393188 UEN393188:UEO393188 TUR393188:TUS393188 TKV393188:TKW393188 TAZ393188:TBA393188 SRD393188:SRE393188 SHH393188:SHI393188 RXL393188:RXM393188 RNP393188:RNQ393188 RDT393188:RDU393188 QTX393188:QTY393188 QKB393188:QKC393188 QAF393188:QAG393188 PQJ393188:PQK393188 PGN393188:PGO393188 OWR393188:OWS393188 OMV393188:OMW393188 OCZ393188:ODA393188 NTD393188:NTE393188 NJH393188:NJI393188 MZL393188:MZM393188 MPP393188:MPQ393188 MFT393188:MFU393188 LVX393188:LVY393188 LMB393188:LMC393188 LCF393188:LCG393188 KSJ393188:KSK393188 KIN393188:KIO393188 JYR393188:JYS393188 JOV393188:JOW393188 JEZ393188:JFA393188 IVD393188:IVE393188 ILH393188:ILI393188 IBL393188:IBM393188 HRP393188:HRQ393188 HHT393188:HHU393188 GXX393188:GXY393188 GOB393188:GOC393188 GEF393188:GEG393188 FUJ393188:FUK393188 FKN393188:FKO393188 FAR393188:FAS393188 EQV393188:EQW393188 EGZ393188:EHA393188 DXD393188:DXE393188 DNH393188:DNI393188 DDL393188:DDM393188 CTP393188:CTQ393188 CJT393188:CJU393188 BZX393188:BZY393188 BQB393188:BQC393188 BGF393188:BGG393188 AWJ393188:AWK393188 AMN393188:AMO393188 ACR393188:ACS393188 SV393188:SW393188 IZ393188:JA393188 D393188:E393188 WVL327652:WVM327652 WLP327652:WLQ327652 WBT327652:WBU327652 VRX327652:VRY327652 VIB327652:VIC327652 UYF327652:UYG327652 UOJ327652:UOK327652 UEN327652:UEO327652 TUR327652:TUS327652 TKV327652:TKW327652 TAZ327652:TBA327652 SRD327652:SRE327652 SHH327652:SHI327652 RXL327652:RXM327652 RNP327652:RNQ327652 RDT327652:RDU327652 QTX327652:QTY327652 QKB327652:QKC327652 QAF327652:QAG327652 PQJ327652:PQK327652 PGN327652:PGO327652 OWR327652:OWS327652 OMV327652:OMW327652 OCZ327652:ODA327652 NTD327652:NTE327652 NJH327652:NJI327652 MZL327652:MZM327652 MPP327652:MPQ327652 MFT327652:MFU327652 LVX327652:LVY327652 LMB327652:LMC327652 LCF327652:LCG327652 KSJ327652:KSK327652 KIN327652:KIO327652 JYR327652:JYS327652 JOV327652:JOW327652 JEZ327652:JFA327652 IVD327652:IVE327652 ILH327652:ILI327652 IBL327652:IBM327652 HRP327652:HRQ327652 HHT327652:HHU327652 GXX327652:GXY327652 GOB327652:GOC327652 GEF327652:GEG327652 FUJ327652:FUK327652 FKN327652:FKO327652 FAR327652:FAS327652 EQV327652:EQW327652 EGZ327652:EHA327652 DXD327652:DXE327652 DNH327652:DNI327652 DDL327652:DDM327652 CTP327652:CTQ327652 CJT327652:CJU327652 BZX327652:BZY327652 BQB327652:BQC327652 BGF327652:BGG327652 AWJ327652:AWK327652 AMN327652:AMO327652 ACR327652:ACS327652 SV327652:SW327652 IZ327652:JA327652 D327652:E327652 WVL262116:WVM262116 WLP262116:WLQ262116 WBT262116:WBU262116 VRX262116:VRY262116 VIB262116:VIC262116 UYF262116:UYG262116 UOJ262116:UOK262116 UEN262116:UEO262116 TUR262116:TUS262116 TKV262116:TKW262116 TAZ262116:TBA262116 SRD262116:SRE262116 SHH262116:SHI262116 RXL262116:RXM262116 RNP262116:RNQ262116 RDT262116:RDU262116 QTX262116:QTY262116 QKB262116:QKC262116 QAF262116:QAG262116 PQJ262116:PQK262116 PGN262116:PGO262116 OWR262116:OWS262116 OMV262116:OMW262116 OCZ262116:ODA262116 NTD262116:NTE262116 NJH262116:NJI262116 MZL262116:MZM262116 MPP262116:MPQ262116 MFT262116:MFU262116 LVX262116:LVY262116 LMB262116:LMC262116 LCF262116:LCG262116 KSJ262116:KSK262116 KIN262116:KIO262116 JYR262116:JYS262116 JOV262116:JOW262116 JEZ262116:JFA262116 IVD262116:IVE262116 ILH262116:ILI262116 IBL262116:IBM262116 HRP262116:HRQ262116 HHT262116:HHU262116 GXX262116:GXY262116 GOB262116:GOC262116 GEF262116:GEG262116 FUJ262116:FUK262116 FKN262116:FKO262116 FAR262116:FAS262116 EQV262116:EQW262116 EGZ262116:EHA262116 DXD262116:DXE262116 DNH262116:DNI262116 DDL262116:DDM262116 CTP262116:CTQ262116 CJT262116:CJU262116 BZX262116:BZY262116 BQB262116:BQC262116 BGF262116:BGG262116 AWJ262116:AWK262116 AMN262116:AMO262116 ACR262116:ACS262116 SV262116:SW262116 IZ262116:JA262116 D262116:E262116 WVL196580:WVM196580 WLP196580:WLQ196580 WBT196580:WBU196580 VRX196580:VRY196580 VIB196580:VIC196580 UYF196580:UYG196580 UOJ196580:UOK196580 UEN196580:UEO196580 TUR196580:TUS196580 TKV196580:TKW196580 TAZ196580:TBA196580 SRD196580:SRE196580 SHH196580:SHI196580 RXL196580:RXM196580 RNP196580:RNQ196580 RDT196580:RDU196580 QTX196580:QTY196580 QKB196580:QKC196580 QAF196580:QAG196580 PQJ196580:PQK196580 PGN196580:PGO196580 OWR196580:OWS196580 OMV196580:OMW196580 OCZ196580:ODA196580 NTD196580:NTE196580 NJH196580:NJI196580 MZL196580:MZM196580 MPP196580:MPQ196580 MFT196580:MFU196580 LVX196580:LVY196580 LMB196580:LMC196580 LCF196580:LCG196580 KSJ196580:KSK196580 KIN196580:KIO196580 JYR196580:JYS196580 JOV196580:JOW196580 JEZ196580:JFA196580 IVD196580:IVE196580 ILH196580:ILI196580 IBL196580:IBM196580 HRP196580:HRQ196580 HHT196580:HHU196580 GXX196580:GXY196580 GOB196580:GOC196580 GEF196580:GEG196580 FUJ196580:FUK196580 FKN196580:FKO196580 FAR196580:FAS196580 EQV196580:EQW196580 EGZ196580:EHA196580 DXD196580:DXE196580 DNH196580:DNI196580 DDL196580:DDM196580 CTP196580:CTQ196580 CJT196580:CJU196580 BZX196580:BZY196580 BQB196580:BQC196580 BGF196580:BGG196580 AWJ196580:AWK196580 AMN196580:AMO196580 ACR196580:ACS196580 SV196580:SW196580 IZ196580:JA196580 D196580:E196580 WVL131044:WVM131044 WLP131044:WLQ131044 WBT131044:WBU131044 VRX131044:VRY131044 VIB131044:VIC131044 UYF131044:UYG131044 UOJ131044:UOK131044 UEN131044:UEO131044 TUR131044:TUS131044 TKV131044:TKW131044 TAZ131044:TBA131044 SRD131044:SRE131044 SHH131044:SHI131044 RXL131044:RXM131044 RNP131044:RNQ131044 RDT131044:RDU131044 QTX131044:QTY131044 QKB131044:QKC131044 QAF131044:QAG131044 PQJ131044:PQK131044 PGN131044:PGO131044 OWR131044:OWS131044 OMV131044:OMW131044 OCZ131044:ODA131044 NTD131044:NTE131044 NJH131044:NJI131044 MZL131044:MZM131044 MPP131044:MPQ131044 MFT131044:MFU131044 LVX131044:LVY131044 LMB131044:LMC131044 LCF131044:LCG131044 KSJ131044:KSK131044 KIN131044:KIO131044 JYR131044:JYS131044 JOV131044:JOW131044 JEZ131044:JFA131044 IVD131044:IVE131044 ILH131044:ILI131044 IBL131044:IBM131044 HRP131044:HRQ131044 HHT131044:HHU131044 GXX131044:GXY131044 GOB131044:GOC131044 GEF131044:GEG131044 FUJ131044:FUK131044 FKN131044:FKO131044 FAR131044:FAS131044 EQV131044:EQW131044 EGZ131044:EHA131044 DXD131044:DXE131044 DNH131044:DNI131044 DDL131044:DDM131044 CTP131044:CTQ131044 CJT131044:CJU131044 BZX131044:BZY131044 BQB131044:BQC131044 BGF131044:BGG131044 AWJ131044:AWK131044 AMN131044:AMO131044 ACR131044:ACS131044 SV131044:SW131044 IZ131044:JA131044 D131044:E131044 WVL65508:WVM65508 WLP65508:WLQ65508 WBT65508:WBU65508 VRX65508:VRY65508 VIB65508:VIC65508 UYF65508:UYG65508 UOJ65508:UOK65508 UEN65508:UEO65508 TUR65508:TUS65508 TKV65508:TKW65508 TAZ65508:TBA65508 SRD65508:SRE65508 SHH65508:SHI65508 RXL65508:RXM65508 RNP65508:RNQ65508 RDT65508:RDU65508 QTX65508:QTY65508 QKB65508:QKC65508 QAF65508:QAG65508 PQJ65508:PQK65508 PGN65508:PGO65508 OWR65508:OWS65508 OMV65508:OMW65508 OCZ65508:ODA65508 NTD65508:NTE65508 NJH65508:NJI65508 MZL65508:MZM65508 MPP65508:MPQ65508 MFT65508:MFU65508 LVX65508:LVY65508 LMB65508:LMC65508 LCF65508:LCG65508 KSJ65508:KSK65508 KIN65508:KIO65508 JYR65508:JYS65508 JOV65508:JOW65508 JEZ65508:JFA65508 IVD65508:IVE65508 ILH65508:ILI65508 IBL65508:IBM65508 HRP65508:HRQ65508 HHT65508:HHU65508 GXX65508:GXY65508 GOB65508:GOC65508 GEF65508:GEG65508 FUJ65508:FUK65508 FKN65508:FKO65508 FAR65508:FAS65508 EQV65508:EQW65508 EGZ65508:EHA65508 DXD65508:DXE65508 DNH65508:DNI65508 DDL65508:DDM65508 CTP65508:CTQ65508 CJT65508:CJU65508 BZX65508:BZY65508 BQB65508:BQC65508 BGF65508:BGG65508 AWJ65508:AWK65508 AMN65508:AMO65508 ACR65508:ACS65508 SV65508:SW65508 IZ65508:JA65508 D65508:E65508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38050D2C-8ECE-4E19-BF98-8698151CB1CC}">
      <formula1>$E$102:$E$107</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533400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4"/>
  <sheetViews>
    <sheetView tabSelected="1" topLeftCell="A4" zoomScale="85" zoomScaleNormal="85" workbookViewId="0">
      <selection activeCell="E11" sqref="E11"/>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1"/>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296" t="s">
        <v>13</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6"/>
      <c r="BD1" s="296"/>
      <c r="BE1" s="296"/>
      <c r="BF1" s="296"/>
      <c r="BG1" s="296"/>
      <c r="BH1" s="296"/>
      <c r="BI1" s="296"/>
      <c r="BJ1" s="296"/>
      <c r="BK1" s="296"/>
      <c r="BL1" s="296"/>
      <c r="BM1" s="296"/>
      <c r="BN1" s="296"/>
      <c r="BO1" s="296"/>
      <c r="BP1" s="296"/>
      <c r="BQ1" s="296"/>
      <c r="BR1" s="296"/>
      <c r="BS1" s="296"/>
      <c r="BT1" s="296"/>
      <c r="BU1" s="296"/>
      <c r="BV1" s="296"/>
      <c r="BW1" s="296"/>
      <c r="BX1" s="296"/>
      <c r="BY1" s="296"/>
      <c r="BZ1" s="296"/>
      <c r="CA1" s="296"/>
      <c r="CB1" s="296"/>
      <c r="CC1" s="296"/>
      <c r="CD1" s="296"/>
      <c r="CE1" s="296"/>
      <c r="CF1" s="296"/>
      <c r="CG1" s="296"/>
      <c r="CH1" s="296"/>
      <c r="CI1" s="296"/>
      <c r="CJ1" s="296"/>
      <c r="CK1" s="296"/>
      <c r="CL1" s="296"/>
      <c r="CM1" s="219"/>
      <c r="CN1" s="219"/>
      <c r="CO1" s="219"/>
      <c r="CP1" s="172"/>
      <c r="CQ1" s="8"/>
      <c r="CR1" s="8"/>
      <c r="CS1" s="8"/>
      <c r="CT1" s="8"/>
      <c r="CU1" s="8"/>
      <c r="CV1" s="8"/>
      <c r="CW1" s="8"/>
      <c r="CX1" s="8"/>
      <c r="CY1" s="8"/>
      <c r="CZ1" s="8"/>
      <c r="DA1" s="8"/>
      <c r="DB1" s="8"/>
      <c r="DC1" s="8"/>
      <c r="DD1" s="8"/>
      <c r="DE1" s="8"/>
      <c r="DF1" s="8"/>
      <c r="DG1" s="8"/>
      <c r="DH1" s="8"/>
      <c r="DI1" s="8"/>
      <c r="DJ1" s="8"/>
      <c r="DK1" s="8"/>
      <c r="DL1" s="8"/>
      <c r="DM1" s="8"/>
      <c r="DN1" s="8"/>
    </row>
    <row r="2" spans="1:118" s="3" customFormat="1" ht="21" thickBot="1" x14ac:dyDescent="0.35">
      <c r="A2" s="6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220"/>
      <c r="CK2" s="220"/>
      <c r="CL2" s="220"/>
      <c r="CM2" s="219"/>
      <c r="CN2" s="219"/>
      <c r="CO2" s="219"/>
      <c r="CP2" s="172"/>
      <c r="CQ2" s="8"/>
      <c r="CR2" s="8"/>
      <c r="CS2" s="8"/>
      <c r="CT2" s="8"/>
      <c r="CU2" s="8"/>
      <c r="CV2" s="8"/>
      <c r="CW2" s="8"/>
      <c r="CX2" s="8"/>
      <c r="CY2" s="8"/>
      <c r="CZ2" s="8"/>
      <c r="DA2" s="8"/>
      <c r="DB2" s="8"/>
      <c r="DC2" s="8"/>
      <c r="DD2" s="8"/>
      <c r="DE2" s="8"/>
      <c r="DF2" s="8"/>
      <c r="DG2" s="8"/>
      <c r="DH2" s="8"/>
      <c r="DI2" s="8"/>
      <c r="DJ2" s="8"/>
      <c r="DK2" s="8"/>
      <c r="DL2" s="8"/>
      <c r="DM2" s="8"/>
      <c r="DN2" s="8"/>
    </row>
    <row r="3" spans="1:118" s="3" customFormat="1" ht="15" customHeight="1" x14ac:dyDescent="0.3">
      <c r="A3" s="64"/>
      <c r="B3" s="297" t="s">
        <v>57</v>
      </c>
      <c r="C3" s="205" t="s">
        <v>111</v>
      </c>
      <c r="D3" s="205"/>
      <c r="E3" s="205"/>
      <c r="F3" s="299" t="s">
        <v>112</v>
      </c>
      <c r="G3" s="300"/>
      <c r="H3" s="300"/>
      <c r="I3" s="307"/>
      <c r="J3" s="308"/>
      <c r="K3" s="311"/>
      <c r="L3" s="307"/>
      <c r="M3" s="308"/>
      <c r="N3" s="309"/>
      <c r="O3" s="307"/>
      <c r="P3" s="308"/>
      <c r="Q3" s="309"/>
      <c r="R3" s="307"/>
      <c r="S3" s="308"/>
      <c r="T3" s="309"/>
      <c r="U3" s="307"/>
      <c r="V3" s="308"/>
      <c r="W3" s="309"/>
      <c r="X3" s="307"/>
      <c r="Y3" s="308"/>
      <c r="Z3" s="309"/>
      <c r="AA3" s="307"/>
      <c r="AB3" s="308"/>
      <c r="AC3" s="309"/>
      <c r="AD3" s="307"/>
      <c r="AE3" s="308"/>
      <c r="AF3" s="309"/>
      <c r="AG3" s="307"/>
      <c r="AH3" s="308"/>
      <c r="AI3" s="309"/>
      <c r="AJ3" s="307"/>
      <c r="AK3" s="308"/>
      <c r="AL3" s="309"/>
      <c r="AM3" s="307"/>
      <c r="AN3" s="308"/>
      <c r="AO3" s="309"/>
      <c r="AP3" s="307"/>
      <c r="AQ3" s="308"/>
      <c r="AR3" s="309"/>
      <c r="AS3" s="307"/>
      <c r="AT3" s="308"/>
      <c r="AU3" s="309"/>
      <c r="AV3" s="307"/>
      <c r="AW3" s="308"/>
      <c r="AX3" s="309"/>
      <c r="AY3" s="307"/>
      <c r="AZ3" s="308"/>
      <c r="BA3" s="309"/>
      <c r="BB3" s="307"/>
      <c r="BC3" s="308"/>
      <c r="BD3" s="309"/>
      <c r="BE3" s="307"/>
      <c r="BF3" s="308"/>
      <c r="BG3" s="309"/>
      <c r="BH3" s="307"/>
      <c r="BI3" s="308"/>
      <c r="BJ3" s="309"/>
      <c r="BK3" s="307"/>
      <c r="BL3" s="308"/>
      <c r="BM3" s="309"/>
      <c r="BN3" s="307"/>
      <c r="BO3" s="308"/>
      <c r="BP3" s="309"/>
      <c r="BQ3" s="307"/>
      <c r="BR3" s="308"/>
      <c r="BS3" s="309"/>
      <c r="BT3" s="307"/>
      <c r="BU3" s="308"/>
      <c r="BV3" s="309"/>
      <c r="BW3" s="307"/>
      <c r="BX3" s="308"/>
      <c r="BY3" s="309"/>
      <c r="BZ3" s="307"/>
      <c r="CA3" s="308"/>
      <c r="CB3" s="309"/>
      <c r="CC3" s="307"/>
      <c r="CD3" s="308"/>
      <c r="CE3" s="309"/>
      <c r="CF3" s="307"/>
      <c r="CG3" s="308"/>
      <c r="CH3" s="311"/>
      <c r="CI3" s="301" t="s">
        <v>113</v>
      </c>
      <c r="CJ3" s="220"/>
      <c r="CK3" s="220"/>
      <c r="CL3" s="220"/>
      <c r="CM3" s="219"/>
      <c r="CN3" s="219"/>
      <c r="CO3" s="219"/>
      <c r="CP3" s="172"/>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298"/>
      <c r="C4" s="206">
        <v>1</v>
      </c>
      <c r="D4" s="211"/>
      <c r="E4" s="211"/>
      <c r="F4" s="65" t="str">
        <f t="shared" ref="F4:AK4" si="0">CONCATENATE(F15,F16)</f>
        <v>1L</v>
      </c>
      <c r="G4" s="66" t="str">
        <f t="shared" si="0"/>
        <v>1E</v>
      </c>
      <c r="H4" s="209" t="str">
        <f t="shared" si="0"/>
        <v>1H</v>
      </c>
      <c r="I4" s="65" t="str">
        <f t="shared" si="0"/>
        <v>2L</v>
      </c>
      <c r="J4" s="66" t="str">
        <f t="shared" si="0"/>
        <v>2E</v>
      </c>
      <c r="K4" s="209" t="str">
        <f t="shared" si="0"/>
        <v>2H</v>
      </c>
      <c r="L4" s="65" t="str">
        <f t="shared" si="0"/>
        <v>3L</v>
      </c>
      <c r="M4" s="66" t="str">
        <f t="shared" si="0"/>
        <v>3E</v>
      </c>
      <c r="N4" s="209" t="str">
        <f t="shared" si="0"/>
        <v>3H</v>
      </c>
      <c r="O4" s="65" t="str">
        <f t="shared" si="0"/>
        <v>4L</v>
      </c>
      <c r="P4" s="66" t="str">
        <f t="shared" si="0"/>
        <v>4E</v>
      </c>
      <c r="Q4" s="209" t="str">
        <f t="shared" si="0"/>
        <v>4H</v>
      </c>
      <c r="R4" s="65" t="str">
        <f t="shared" si="0"/>
        <v>5L</v>
      </c>
      <c r="S4" s="66" t="str">
        <f t="shared" si="0"/>
        <v>5E</v>
      </c>
      <c r="T4" s="209" t="str">
        <f t="shared" si="0"/>
        <v>5H</v>
      </c>
      <c r="U4" s="65" t="str">
        <f t="shared" si="0"/>
        <v>6L</v>
      </c>
      <c r="V4" s="66" t="str">
        <f t="shared" si="0"/>
        <v>6E</v>
      </c>
      <c r="W4" s="209" t="str">
        <f t="shared" si="0"/>
        <v>6H</v>
      </c>
      <c r="X4" s="65" t="str">
        <f t="shared" si="0"/>
        <v>7L</v>
      </c>
      <c r="Y4" s="66" t="str">
        <f t="shared" si="0"/>
        <v>7E</v>
      </c>
      <c r="Z4" s="209" t="str">
        <f t="shared" si="0"/>
        <v>7H</v>
      </c>
      <c r="AA4" s="65" t="str">
        <f t="shared" si="0"/>
        <v>8L</v>
      </c>
      <c r="AB4" s="66" t="str">
        <f t="shared" si="0"/>
        <v>8E</v>
      </c>
      <c r="AC4" s="209" t="str">
        <f t="shared" si="0"/>
        <v>8H</v>
      </c>
      <c r="AD4" s="65" t="str">
        <f t="shared" si="0"/>
        <v>9L</v>
      </c>
      <c r="AE4" s="66" t="str">
        <f t="shared" si="0"/>
        <v>9E</v>
      </c>
      <c r="AF4" s="209" t="str">
        <f t="shared" si="0"/>
        <v>9H</v>
      </c>
      <c r="AG4" s="65" t="str">
        <f t="shared" si="0"/>
        <v>10L</v>
      </c>
      <c r="AH4" s="66" t="str">
        <f t="shared" si="0"/>
        <v>10E</v>
      </c>
      <c r="AI4" s="209" t="str">
        <f t="shared" si="0"/>
        <v>10H</v>
      </c>
      <c r="AJ4" s="65" t="str">
        <f t="shared" si="0"/>
        <v>11L</v>
      </c>
      <c r="AK4" s="66" t="str">
        <f t="shared" si="0"/>
        <v>11E</v>
      </c>
      <c r="AL4" s="209" t="str">
        <f t="shared" ref="AL4:BQ4" si="1">CONCATENATE(AL15,AL16)</f>
        <v>11H</v>
      </c>
      <c r="AM4" s="65" t="str">
        <f t="shared" si="1"/>
        <v>12L</v>
      </c>
      <c r="AN4" s="66" t="str">
        <f t="shared" si="1"/>
        <v>12E</v>
      </c>
      <c r="AO4" s="209" t="str">
        <f t="shared" si="1"/>
        <v>12H</v>
      </c>
      <c r="AP4" s="65" t="str">
        <f t="shared" si="1"/>
        <v>13L</v>
      </c>
      <c r="AQ4" s="66" t="str">
        <f t="shared" si="1"/>
        <v>13E</v>
      </c>
      <c r="AR4" s="209" t="str">
        <f t="shared" si="1"/>
        <v>13H</v>
      </c>
      <c r="AS4" s="65" t="str">
        <f t="shared" si="1"/>
        <v>14L</v>
      </c>
      <c r="AT4" s="66" t="str">
        <f t="shared" si="1"/>
        <v>14E</v>
      </c>
      <c r="AU4" s="209" t="str">
        <f t="shared" si="1"/>
        <v>14H</v>
      </c>
      <c r="AV4" s="65" t="str">
        <f t="shared" si="1"/>
        <v>15L</v>
      </c>
      <c r="AW4" s="66" t="str">
        <f t="shared" si="1"/>
        <v>15E</v>
      </c>
      <c r="AX4" s="209" t="str">
        <f t="shared" si="1"/>
        <v>15H</v>
      </c>
      <c r="AY4" s="65" t="str">
        <f t="shared" si="1"/>
        <v>16L</v>
      </c>
      <c r="AZ4" s="66" t="str">
        <f t="shared" si="1"/>
        <v>16E</v>
      </c>
      <c r="BA4" s="209" t="str">
        <f t="shared" si="1"/>
        <v>16H</v>
      </c>
      <c r="BB4" s="65" t="str">
        <f t="shared" si="1"/>
        <v>17L</v>
      </c>
      <c r="BC4" s="66" t="str">
        <f t="shared" si="1"/>
        <v>17E</v>
      </c>
      <c r="BD4" s="209" t="str">
        <f t="shared" si="1"/>
        <v>17H</v>
      </c>
      <c r="BE4" s="65" t="str">
        <f t="shared" si="1"/>
        <v>18L</v>
      </c>
      <c r="BF4" s="66" t="str">
        <f t="shared" si="1"/>
        <v>18E</v>
      </c>
      <c r="BG4" s="209" t="str">
        <f t="shared" si="1"/>
        <v>18H</v>
      </c>
      <c r="BH4" s="65" t="str">
        <f t="shared" si="1"/>
        <v>19L</v>
      </c>
      <c r="BI4" s="66" t="str">
        <f t="shared" si="1"/>
        <v>19E</v>
      </c>
      <c r="BJ4" s="209" t="str">
        <f t="shared" si="1"/>
        <v>19H</v>
      </c>
      <c r="BK4" s="65" t="str">
        <f t="shared" si="1"/>
        <v>20L</v>
      </c>
      <c r="BL4" s="66" t="str">
        <f t="shared" si="1"/>
        <v>20E</v>
      </c>
      <c r="BM4" s="209" t="str">
        <f t="shared" si="1"/>
        <v>20H</v>
      </c>
      <c r="BN4" s="65" t="str">
        <f t="shared" si="1"/>
        <v>21L</v>
      </c>
      <c r="BO4" s="66" t="str">
        <f t="shared" si="1"/>
        <v>21E</v>
      </c>
      <c r="BP4" s="209" t="str">
        <f t="shared" si="1"/>
        <v>21H</v>
      </c>
      <c r="BQ4" s="65" t="str">
        <f t="shared" si="1"/>
        <v>22L</v>
      </c>
      <c r="BR4" s="66" t="str">
        <f t="shared" ref="BR4:CH4" si="2">CONCATENATE(BR15,BR16)</f>
        <v>22E</v>
      </c>
      <c r="BS4" s="209" t="str">
        <f t="shared" si="2"/>
        <v>22H</v>
      </c>
      <c r="BT4" s="65" t="str">
        <f t="shared" si="2"/>
        <v>23L</v>
      </c>
      <c r="BU4" s="66" t="str">
        <f t="shared" si="2"/>
        <v>23E</v>
      </c>
      <c r="BV4" s="209" t="str">
        <f t="shared" si="2"/>
        <v>23H</v>
      </c>
      <c r="BW4" s="65" t="str">
        <f t="shared" si="2"/>
        <v>24L</v>
      </c>
      <c r="BX4" s="66" t="str">
        <f t="shared" si="2"/>
        <v>24E</v>
      </c>
      <c r="BY4" s="209" t="str">
        <f t="shared" si="2"/>
        <v>24H</v>
      </c>
      <c r="BZ4" s="65" t="str">
        <f t="shared" si="2"/>
        <v>25L</v>
      </c>
      <c r="CA4" s="66" t="str">
        <f t="shared" si="2"/>
        <v>25E</v>
      </c>
      <c r="CB4" s="209" t="str">
        <f t="shared" si="2"/>
        <v>25H</v>
      </c>
      <c r="CC4" s="65" t="str">
        <f t="shared" si="2"/>
        <v>26L</v>
      </c>
      <c r="CD4" s="66" t="str">
        <f t="shared" si="2"/>
        <v>26E</v>
      </c>
      <c r="CE4" s="209" t="str">
        <f t="shared" si="2"/>
        <v>26H</v>
      </c>
      <c r="CF4" s="65" t="str">
        <f t="shared" si="2"/>
        <v>27L</v>
      </c>
      <c r="CG4" s="66" t="str">
        <f t="shared" si="2"/>
        <v>27E</v>
      </c>
      <c r="CH4" s="209" t="str">
        <f t="shared" si="2"/>
        <v>27H</v>
      </c>
      <c r="CI4" s="302"/>
    </row>
    <row r="5" spans="1:118" ht="15" customHeight="1" thickBot="1" x14ac:dyDescent="0.3">
      <c r="A5">
        <v>2</v>
      </c>
      <c r="B5" s="298"/>
      <c r="C5" s="207" t="str">
        <f t="shared" ref="C5:C10" si="3">HLOOKUP(CONCATENATE($C$4,"L"),$F$4:$CH$10,$A5,FALSE)</f>
        <v>Appalachian - Shale</v>
      </c>
      <c r="D5" s="207" t="str">
        <f>C5</f>
        <v>Appalachian - Shale</v>
      </c>
      <c r="E5" s="207" t="str">
        <f>C5</f>
        <v>Appalachian - Shale</v>
      </c>
      <c r="F5" s="303" t="str">
        <f>G6</f>
        <v>Appalachian - Shale</v>
      </c>
      <c r="G5" s="304"/>
      <c r="H5" s="304"/>
      <c r="I5" s="305" t="str">
        <f>J6</f>
        <v>Gulf - Conventional</v>
      </c>
      <c r="J5" s="306"/>
      <c r="K5" s="306"/>
      <c r="L5" s="305" t="str">
        <f>M6</f>
        <v>Gulf - Shale</v>
      </c>
      <c r="M5" s="306"/>
      <c r="N5" s="306"/>
      <c r="O5" s="305" t="str">
        <f>P6</f>
        <v>Gulf - Tight</v>
      </c>
      <c r="P5" s="306"/>
      <c r="Q5" s="306"/>
      <c r="R5" s="305" t="str">
        <f>S6</f>
        <v>Arkla - Conventional</v>
      </c>
      <c r="S5" s="306"/>
      <c r="T5" s="306"/>
      <c r="U5" s="305" t="str">
        <f>V6</f>
        <v>Arkla - Shale</v>
      </c>
      <c r="V5" s="306"/>
      <c r="W5" s="306"/>
      <c r="X5" s="305" t="str">
        <f>Y6</f>
        <v>Arkla - Tight</v>
      </c>
      <c r="Y5" s="306"/>
      <c r="Z5" s="306"/>
      <c r="AA5" s="305" t="str">
        <f>AB6</f>
        <v>East Texas - Conventional</v>
      </c>
      <c r="AB5" s="306"/>
      <c r="AC5" s="306"/>
      <c r="AD5" s="305" t="str">
        <f>AE6</f>
        <v>East Texas - Shale</v>
      </c>
      <c r="AE5" s="306"/>
      <c r="AF5" s="306"/>
      <c r="AG5" s="305" t="str">
        <f>AH6</f>
        <v>East Texas - Tight</v>
      </c>
      <c r="AH5" s="306"/>
      <c r="AI5" s="306"/>
      <c r="AJ5" s="305" t="str">
        <f>AK6</f>
        <v>Arkoma - Conventional</v>
      </c>
      <c r="AK5" s="306"/>
      <c r="AL5" s="306"/>
      <c r="AM5" s="305" t="str">
        <f>AN6</f>
        <v>Arkoma - Shale</v>
      </c>
      <c r="AN5" s="306"/>
      <c r="AO5" s="306"/>
      <c r="AP5" s="305" t="str">
        <f>AQ6</f>
        <v>South Oklahoma - Shale</v>
      </c>
      <c r="AQ5" s="306"/>
      <c r="AR5" s="306"/>
      <c r="AS5" s="305" t="str">
        <f>AT6</f>
        <v>Anadarko - Conventional</v>
      </c>
      <c r="AT5" s="306"/>
      <c r="AU5" s="306"/>
      <c r="AV5" s="305" t="str">
        <f>AW6</f>
        <v>Anadarko - Shale</v>
      </c>
      <c r="AW5" s="306"/>
      <c r="AX5" s="306"/>
      <c r="AY5" s="305" t="str">
        <f>AZ6</f>
        <v>Anadarko - Tight</v>
      </c>
      <c r="AZ5" s="306"/>
      <c r="BA5" s="306"/>
      <c r="BB5" s="305" t="str">
        <f>BC6</f>
        <v>Strawn - Shale</v>
      </c>
      <c r="BC5" s="306"/>
      <c r="BD5" s="306"/>
      <c r="BE5" s="305" t="str">
        <f>BF6</f>
        <v>Fort Worth - Shale</v>
      </c>
      <c r="BF5" s="306"/>
      <c r="BG5" s="306"/>
      <c r="BH5" s="305" t="str">
        <f>BI6</f>
        <v>Permian - Conventional</v>
      </c>
      <c r="BI5" s="306"/>
      <c r="BJ5" s="306"/>
      <c r="BK5" s="305" t="str">
        <f>BL6</f>
        <v>Permian - Shale</v>
      </c>
      <c r="BL5" s="306"/>
      <c r="BM5" s="306"/>
      <c r="BN5" s="305" t="str">
        <f>BO6</f>
        <v>Green River - Conventional</v>
      </c>
      <c r="BO5" s="306"/>
      <c r="BP5" s="306"/>
      <c r="BQ5" s="305" t="str">
        <f>BR6</f>
        <v>Green River - Tight</v>
      </c>
      <c r="BR5" s="306"/>
      <c r="BS5" s="306"/>
      <c r="BT5" s="305" t="str">
        <f>BU6</f>
        <v>Uinta - Conventional</v>
      </c>
      <c r="BU5" s="306"/>
      <c r="BV5" s="306"/>
      <c r="BW5" s="305" t="str">
        <f>BX6</f>
        <v>Uinta - Tight</v>
      </c>
      <c r="BX5" s="306"/>
      <c r="BY5" s="306"/>
      <c r="BZ5" s="305" t="str">
        <f>CA6</f>
        <v>San Juan - CBM</v>
      </c>
      <c r="CA5" s="306"/>
      <c r="CB5" s="306"/>
      <c r="CC5" s="303" t="str">
        <f>CD6</f>
        <v>San Juan - Conventional</v>
      </c>
      <c r="CD5" s="304"/>
      <c r="CE5" s="304"/>
      <c r="CF5" s="303" t="str">
        <f>CG6</f>
        <v>Piceance - Tight</v>
      </c>
      <c r="CG5" s="304"/>
      <c r="CH5" s="304"/>
      <c r="CI5" s="302"/>
    </row>
    <row r="6" spans="1:118" ht="39" x14ac:dyDescent="0.25">
      <c r="A6">
        <v>3</v>
      </c>
      <c r="B6" s="298"/>
      <c r="C6" s="207" t="str">
        <f t="shared" si="3"/>
        <v>Appalachian - Shale - Min</v>
      </c>
      <c r="D6" s="207" t="str">
        <f>HLOOKUP(CONCATENATE($C$4,"E"),$F$4:$CH$10,$A6,FALSE)</f>
        <v>Appalachian - Shale</v>
      </c>
      <c r="E6" s="207" t="str">
        <f>HLOOKUP(CONCATENATE($C$4,"H"),$F$4:$CH$10,$A6,FALSE)</f>
        <v>Appalachian - Shale - Max</v>
      </c>
      <c r="F6" s="238" t="s">
        <v>231</v>
      </c>
      <c r="G6" s="239" t="s">
        <v>232</v>
      </c>
      <c r="H6" s="240" t="s">
        <v>233</v>
      </c>
      <c r="I6" s="235" t="s">
        <v>234</v>
      </c>
      <c r="J6" s="224" t="s">
        <v>235</v>
      </c>
      <c r="K6" s="224" t="s">
        <v>236</v>
      </c>
      <c r="L6" s="224" t="s">
        <v>237</v>
      </c>
      <c r="M6" s="224" t="s">
        <v>238</v>
      </c>
      <c r="N6" s="224" t="s">
        <v>239</v>
      </c>
      <c r="O6" s="224" t="s">
        <v>240</v>
      </c>
      <c r="P6" s="224" t="s">
        <v>241</v>
      </c>
      <c r="Q6" s="224" t="s">
        <v>242</v>
      </c>
      <c r="R6" s="224" t="s">
        <v>243</v>
      </c>
      <c r="S6" s="224" t="s">
        <v>244</v>
      </c>
      <c r="T6" s="224" t="s">
        <v>245</v>
      </c>
      <c r="U6" s="224" t="s">
        <v>246</v>
      </c>
      <c r="V6" s="224" t="s">
        <v>247</v>
      </c>
      <c r="W6" s="224" t="s">
        <v>248</v>
      </c>
      <c r="X6" s="224" t="s">
        <v>249</v>
      </c>
      <c r="Y6" s="224" t="s">
        <v>250</v>
      </c>
      <c r="Z6" s="224" t="s">
        <v>251</v>
      </c>
      <c r="AA6" s="224" t="s">
        <v>252</v>
      </c>
      <c r="AB6" s="224" t="s">
        <v>253</v>
      </c>
      <c r="AC6" s="224" t="s">
        <v>254</v>
      </c>
      <c r="AD6" s="224" t="s">
        <v>255</v>
      </c>
      <c r="AE6" s="224" t="s">
        <v>256</v>
      </c>
      <c r="AF6" s="224" t="s">
        <v>257</v>
      </c>
      <c r="AG6" s="224" t="s">
        <v>258</v>
      </c>
      <c r="AH6" s="224" t="s">
        <v>259</v>
      </c>
      <c r="AI6" s="224" t="s">
        <v>260</v>
      </c>
      <c r="AJ6" s="224" t="s">
        <v>261</v>
      </c>
      <c r="AK6" s="224" t="s">
        <v>262</v>
      </c>
      <c r="AL6" s="224" t="s">
        <v>263</v>
      </c>
      <c r="AM6" s="224" t="s">
        <v>264</v>
      </c>
      <c r="AN6" s="224" t="s">
        <v>265</v>
      </c>
      <c r="AO6" s="224" t="s">
        <v>266</v>
      </c>
      <c r="AP6" s="224" t="s">
        <v>267</v>
      </c>
      <c r="AQ6" s="224" t="s">
        <v>268</v>
      </c>
      <c r="AR6" s="224" t="s">
        <v>269</v>
      </c>
      <c r="AS6" s="224" t="s">
        <v>270</v>
      </c>
      <c r="AT6" s="224" t="s">
        <v>271</v>
      </c>
      <c r="AU6" s="224" t="s">
        <v>272</v>
      </c>
      <c r="AV6" s="224" t="s">
        <v>273</v>
      </c>
      <c r="AW6" s="224" t="s">
        <v>274</v>
      </c>
      <c r="AX6" s="224" t="s">
        <v>275</v>
      </c>
      <c r="AY6" s="224" t="s">
        <v>276</v>
      </c>
      <c r="AZ6" s="224" t="s">
        <v>277</v>
      </c>
      <c r="BA6" s="224" t="s">
        <v>278</v>
      </c>
      <c r="BB6" s="224" t="s">
        <v>279</v>
      </c>
      <c r="BC6" s="224" t="s">
        <v>280</v>
      </c>
      <c r="BD6" s="224" t="s">
        <v>281</v>
      </c>
      <c r="BE6" s="224" t="s">
        <v>282</v>
      </c>
      <c r="BF6" s="224" t="s">
        <v>283</v>
      </c>
      <c r="BG6" s="224" t="s">
        <v>284</v>
      </c>
      <c r="BH6" s="224" t="s">
        <v>285</v>
      </c>
      <c r="BI6" s="224" t="s">
        <v>286</v>
      </c>
      <c r="BJ6" s="224" t="s">
        <v>287</v>
      </c>
      <c r="BK6" s="224" t="s">
        <v>288</v>
      </c>
      <c r="BL6" s="224" t="s">
        <v>289</v>
      </c>
      <c r="BM6" s="224" t="s">
        <v>290</v>
      </c>
      <c r="BN6" s="224" t="s">
        <v>291</v>
      </c>
      <c r="BO6" s="224" t="s">
        <v>292</v>
      </c>
      <c r="BP6" s="224" t="s">
        <v>293</v>
      </c>
      <c r="BQ6" s="224" t="s">
        <v>294</v>
      </c>
      <c r="BR6" s="224" t="s">
        <v>295</v>
      </c>
      <c r="BS6" s="224" t="s">
        <v>296</v>
      </c>
      <c r="BT6" s="224" t="s">
        <v>297</v>
      </c>
      <c r="BU6" s="224" t="s">
        <v>298</v>
      </c>
      <c r="BV6" s="224" t="s">
        <v>299</v>
      </c>
      <c r="BW6" s="224" t="s">
        <v>300</v>
      </c>
      <c r="BX6" s="224" t="s">
        <v>301</v>
      </c>
      <c r="BY6" s="224" t="s">
        <v>302</v>
      </c>
      <c r="BZ6" s="224" t="s">
        <v>303</v>
      </c>
      <c r="CA6" s="224" t="s">
        <v>304</v>
      </c>
      <c r="CB6" s="224" t="s">
        <v>305</v>
      </c>
      <c r="CC6" s="224" t="s">
        <v>306</v>
      </c>
      <c r="CD6" s="224" t="s">
        <v>307</v>
      </c>
      <c r="CE6" s="224" t="s">
        <v>308</v>
      </c>
      <c r="CF6" s="224" t="s">
        <v>309</v>
      </c>
      <c r="CG6" s="224" t="s">
        <v>310</v>
      </c>
      <c r="CH6" s="224" t="s">
        <v>311</v>
      </c>
      <c r="CI6" s="302"/>
    </row>
    <row r="7" spans="1:118" ht="15" customHeight="1" x14ac:dyDescent="0.25">
      <c r="A7">
        <v>4</v>
      </c>
      <c r="B7" s="226" t="str">
        <f>'Data Summary'!C23</f>
        <v>6_PIPEFUG_EF</v>
      </c>
      <c r="C7" s="208">
        <f t="shared" si="3"/>
        <v>1120</v>
      </c>
      <c r="D7" s="208">
        <f>HLOOKUP(CONCATENATE($C$4,"E"),$F$4:$CH$10,$A7,FALSE)</f>
        <v>1120</v>
      </c>
      <c r="E7" s="208">
        <f>HLOOKUP(CONCATENATE($C$4,"H"),$F$4:$CH$10,$A7,FALSE)</f>
        <v>1120</v>
      </c>
      <c r="F7" s="237">
        <v>1120</v>
      </c>
      <c r="G7" s="212">
        <v>1120</v>
      </c>
      <c r="H7" s="236">
        <v>1120</v>
      </c>
      <c r="I7" s="237">
        <v>1120</v>
      </c>
      <c r="J7" s="212">
        <v>1120</v>
      </c>
      <c r="K7" s="236">
        <v>1120</v>
      </c>
      <c r="L7" s="237">
        <v>1120</v>
      </c>
      <c r="M7" s="212">
        <v>1120</v>
      </c>
      <c r="N7" s="236">
        <v>1120</v>
      </c>
      <c r="O7" s="237">
        <v>1120</v>
      </c>
      <c r="P7" s="212">
        <v>1120</v>
      </c>
      <c r="Q7" s="236">
        <v>1120</v>
      </c>
      <c r="R7" s="237">
        <v>1120</v>
      </c>
      <c r="S7" s="212">
        <v>1120</v>
      </c>
      <c r="T7" s="236">
        <v>1120</v>
      </c>
      <c r="U7" s="237">
        <v>1120</v>
      </c>
      <c r="V7" s="212">
        <v>1120</v>
      </c>
      <c r="W7" s="236">
        <v>1120</v>
      </c>
      <c r="X7" s="237">
        <v>1120</v>
      </c>
      <c r="Y7" s="212">
        <v>1120</v>
      </c>
      <c r="Z7" s="236">
        <v>1120</v>
      </c>
      <c r="AA7" s="237">
        <v>1120</v>
      </c>
      <c r="AB7" s="212">
        <v>1120</v>
      </c>
      <c r="AC7" s="236">
        <v>1120</v>
      </c>
      <c r="AD7" s="237">
        <v>1120</v>
      </c>
      <c r="AE7" s="212">
        <v>1120</v>
      </c>
      <c r="AF7" s="236">
        <v>1120</v>
      </c>
      <c r="AG7" s="237">
        <v>1120</v>
      </c>
      <c r="AH7" s="212">
        <v>1120</v>
      </c>
      <c r="AI7" s="236">
        <v>1120</v>
      </c>
      <c r="AJ7" s="237">
        <v>1120</v>
      </c>
      <c r="AK7" s="212">
        <v>1120</v>
      </c>
      <c r="AL7" s="236">
        <v>1120</v>
      </c>
      <c r="AM7" s="237">
        <v>1120</v>
      </c>
      <c r="AN7" s="212">
        <v>1120</v>
      </c>
      <c r="AO7" s="236">
        <v>1120</v>
      </c>
      <c r="AP7" s="237">
        <v>1120</v>
      </c>
      <c r="AQ7" s="212">
        <v>1120</v>
      </c>
      <c r="AR7" s="236">
        <v>1120</v>
      </c>
      <c r="AS7" s="237">
        <v>1120</v>
      </c>
      <c r="AT7" s="212">
        <v>1120</v>
      </c>
      <c r="AU7" s="236">
        <v>1120</v>
      </c>
      <c r="AV7" s="237">
        <v>1120</v>
      </c>
      <c r="AW7" s="212">
        <v>1120</v>
      </c>
      <c r="AX7" s="236">
        <v>1120</v>
      </c>
      <c r="AY7" s="237">
        <v>1120</v>
      </c>
      <c r="AZ7" s="212">
        <v>1120</v>
      </c>
      <c r="BA7" s="236">
        <v>1120</v>
      </c>
      <c r="BB7" s="237">
        <v>1120</v>
      </c>
      <c r="BC7" s="212">
        <v>1120</v>
      </c>
      <c r="BD7" s="236">
        <v>1120</v>
      </c>
      <c r="BE7" s="237">
        <v>1120</v>
      </c>
      <c r="BF7" s="212">
        <v>1120</v>
      </c>
      <c r="BG7" s="236">
        <v>1120</v>
      </c>
      <c r="BH7" s="237">
        <v>1120</v>
      </c>
      <c r="BI7" s="212">
        <v>1120</v>
      </c>
      <c r="BJ7" s="236">
        <v>1120</v>
      </c>
      <c r="BK7" s="237">
        <v>1120</v>
      </c>
      <c r="BL7" s="212">
        <v>1120</v>
      </c>
      <c r="BM7" s="236">
        <v>1120</v>
      </c>
      <c r="BN7" s="237">
        <v>1120</v>
      </c>
      <c r="BO7" s="212">
        <v>1120</v>
      </c>
      <c r="BP7" s="236">
        <v>1120</v>
      </c>
      <c r="BQ7" s="237">
        <v>1120</v>
      </c>
      <c r="BR7" s="212">
        <v>1120</v>
      </c>
      <c r="BS7" s="236">
        <v>1120</v>
      </c>
      <c r="BT7" s="237">
        <v>1120</v>
      </c>
      <c r="BU7" s="212">
        <v>1120</v>
      </c>
      <c r="BV7" s="236">
        <v>1120</v>
      </c>
      <c r="BW7" s="237">
        <v>1120</v>
      </c>
      <c r="BX7" s="212">
        <v>1120</v>
      </c>
      <c r="BY7" s="236">
        <v>1120</v>
      </c>
      <c r="BZ7" s="237">
        <v>1120</v>
      </c>
      <c r="CA7" s="212">
        <v>1120</v>
      </c>
      <c r="CB7" s="236">
        <v>1120</v>
      </c>
      <c r="CC7" s="237">
        <v>1120</v>
      </c>
      <c r="CD7" s="212">
        <v>1120</v>
      </c>
      <c r="CE7" s="236">
        <v>1120</v>
      </c>
      <c r="CF7" s="237">
        <v>1120</v>
      </c>
      <c r="CG7" s="212">
        <v>1120</v>
      </c>
      <c r="CH7" s="236">
        <v>1120</v>
      </c>
      <c r="CI7" s="222" t="str">
        <f>'Data Summary'!J23</f>
        <v>[kg CH4/mile] Fugitive emission factor for tranmission pipelines</v>
      </c>
      <c r="CJ7" s="218"/>
      <c r="CK7" s="218"/>
      <c r="CL7" s="218"/>
      <c r="CM7" s="218"/>
      <c r="CN7" s="218"/>
      <c r="CO7" s="218"/>
      <c r="CP7" s="218"/>
    </row>
    <row r="8" spans="1:118" ht="15" customHeight="1" x14ac:dyDescent="0.25">
      <c r="A8">
        <f>A7+1</f>
        <v>5</v>
      </c>
      <c r="B8" s="226" t="str">
        <f>'Data Summary'!C24</f>
        <v>6_overview_mi</v>
      </c>
      <c r="C8" s="208">
        <f t="shared" si="3"/>
        <v>6857.9778434966001</v>
      </c>
      <c r="D8" s="208">
        <f>HLOOKUP(CONCATENATE($C$4,"E"),$F$4:$CH$10,$A8,FALSE)</f>
        <v>8276.1350699319992</v>
      </c>
      <c r="E8" s="208">
        <f>HLOOKUP(CONCATENATE($C$4,"H"),$F$4:$CH$10,$A8,FALSE)</f>
        <v>9625.7466269999986</v>
      </c>
      <c r="F8" s="237">
        <v>6857.9778434966001</v>
      </c>
      <c r="G8" s="67">
        <v>8276.1350699319992</v>
      </c>
      <c r="H8" s="236">
        <v>9625.7466269999986</v>
      </c>
      <c r="I8" s="237">
        <v>6857.9778434966001</v>
      </c>
      <c r="J8" s="67">
        <v>8276.1350699319992</v>
      </c>
      <c r="K8" s="236">
        <v>9625.7466269999986</v>
      </c>
      <c r="L8" s="237">
        <v>6857.9778434966001</v>
      </c>
      <c r="M8" s="67">
        <v>8276.1350699319992</v>
      </c>
      <c r="N8" s="236">
        <v>9625.7466269999986</v>
      </c>
      <c r="O8" s="237">
        <v>6857.9778434966001</v>
      </c>
      <c r="P8" s="67">
        <v>8276.1350699319992</v>
      </c>
      <c r="Q8" s="236">
        <v>9625.7466269999986</v>
      </c>
      <c r="R8" s="237">
        <v>6857.9778434966001</v>
      </c>
      <c r="S8" s="67">
        <v>8276.1350699319992</v>
      </c>
      <c r="T8" s="236">
        <v>9625.7466269999986</v>
      </c>
      <c r="U8" s="237">
        <v>6857.9778434966001</v>
      </c>
      <c r="V8" s="67">
        <v>8276.1350699319992</v>
      </c>
      <c r="W8" s="236">
        <v>9625.7466269999986</v>
      </c>
      <c r="X8" s="237">
        <v>6857.9778434966001</v>
      </c>
      <c r="Y8" s="67">
        <v>8276.1350699319992</v>
      </c>
      <c r="Z8" s="236">
        <v>9625.7466269999986</v>
      </c>
      <c r="AA8" s="237">
        <v>6857.9778434966001</v>
      </c>
      <c r="AB8" s="67">
        <v>8276.1350699319992</v>
      </c>
      <c r="AC8" s="236">
        <v>9625.7466269999986</v>
      </c>
      <c r="AD8" s="237">
        <v>6857.9778434966001</v>
      </c>
      <c r="AE8" s="67">
        <v>8276.1350699319992</v>
      </c>
      <c r="AF8" s="236">
        <v>9625.7466269999986</v>
      </c>
      <c r="AG8" s="237">
        <v>6857.9778434966001</v>
      </c>
      <c r="AH8" s="67">
        <v>8276.1350699319992</v>
      </c>
      <c r="AI8" s="236">
        <v>9625.7466269999986</v>
      </c>
      <c r="AJ8" s="237">
        <v>6857.9778434966001</v>
      </c>
      <c r="AK8" s="67">
        <v>8276.1350699319992</v>
      </c>
      <c r="AL8" s="236">
        <v>9625.7466269999986</v>
      </c>
      <c r="AM8" s="237">
        <v>6857.9778434966001</v>
      </c>
      <c r="AN8" s="67">
        <v>8276.1350699319992</v>
      </c>
      <c r="AO8" s="236">
        <v>9625.7466269999986</v>
      </c>
      <c r="AP8" s="237">
        <v>6857.9778434966001</v>
      </c>
      <c r="AQ8" s="67">
        <v>8276.1350699319992</v>
      </c>
      <c r="AR8" s="236">
        <v>9625.7466269999986</v>
      </c>
      <c r="AS8" s="237">
        <v>6857.9778434966001</v>
      </c>
      <c r="AT8" s="67">
        <v>8276.1350699319992</v>
      </c>
      <c r="AU8" s="236">
        <v>9625.7466269999986</v>
      </c>
      <c r="AV8" s="237">
        <v>6857.9778434966001</v>
      </c>
      <c r="AW8" s="67">
        <v>8276.1350699319992</v>
      </c>
      <c r="AX8" s="236">
        <v>9625.7466269999986</v>
      </c>
      <c r="AY8" s="237">
        <v>6857.9778434966001</v>
      </c>
      <c r="AZ8" s="67">
        <v>8276.1350699319992</v>
      </c>
      <c r="BA8" s="236">
        <v>9625.7466269999986</v>
      </c>
      <c r="BB8" s="237">
        <v>6857.9778434966001</v>
      </c>
      <c r="BC8" s="67">
        <v>8276.1350699319992</v>
      </c>
      <c r="BD8" s="236">
        <v>9625.7466269999986</v>
      </c>
      <c r="BE8" s="237">
        <v>6857.9778434966001</v>
      </c>
      <c r="BF8" s="67">
        <v>8276.1350699319992</v>
      </c>
      <c r="BG8" s="236">
        <v>9625.7466269999986</v>
      </c>
      <c r="BH8" s="237">
        <v>6857.9778434966001</v>
      </c>
      <c r="BI8" s="67">
        <v>8276.1350699319992</v>
      </c>
      <c r="BJ8" s="236">
        <v>9625.7466269999986</v>
      </c>
      <c r="BK8" s="237">
        <v>6857.9778434966001</v>
      </c>
      <c r="BL8" s="67">
        <v>8276.1350699319992</v>
      </c>
      <c r="BM8" s="236">
        <v>9625.7466269999986</v>
      </c>
      <c r="BN8" s="237">
        <v>6857.9778434966001</v>
      </c>
      <c r="BO8" s="67">
        <v>8276.1350699319992</v>
      </c>
      <c r="BP8" s="236">
        <v>9625.7466269999986</v>
      </c>
      <c r="BQ8" s="237">
        <v>6857.9778434966001</v>
      </c>
      <c r="BR8" s="67">
        <v>8276.1350699319992</v>
      </c>
      <c r="BS8" s="236">
        <v>9625.7466269999986</v>
      </c>
      <c r="BT8" s="237">
        <v>6857.9778434966001</v>
      </c>
      <c r="BU8" s="67">
        <v>8276.1350699319992</v>
      </c>
      <c r="BV8" s="236">
        <v>9625.7466269999986</v>
      </c>
      <c r="BW8" s="237">
        <v>6857.9778434966001</v>
      </c>
      <c r="BX8" s="67">
        <v>8276.1350699319992</v>
      </c>
      <c r="BY8" s="236">
        <v>9625.7466269999986</v>
      </c>
      <c r="BZ8" s="237">
        <v>6857.9778434966001</v>
      </c>
      <c r="CA8" s="67">
        <v>8276.1350699319992</v>
      </c>
      <c r="CB8" s="236">
        <v>9625.7466269999986</v>
      </c>
      <c r="CC8" s="237">
        <v>6857.9778434966001</v>
      </c>
      <c r="CD8" s="67">
        <v>8276.1350699319992</v>
      </c>
      <c r="CE8" s="236">
        <v>9625.7466269999986</v>
      </c>
      <c r="CF8" s="237">
        <v>6857.9778434966001</v>
      </c>
      <c r="CG8" s="67">
        <v>8276.1350699319992</v>
      </c>
      <c r="CH8" s="236">
        <v>9625.7466269999986</v>
      </c>
      <c r="CI8" s="222" t="str">
        <f>'Data Summary'!J24</f>
        <v>[miles] Pipeline length</v>
      </c>
      <c r="CJ8" s="218"/>
      <c r="CK8" s="218"/>
      <c r="CL8" s="218"/>
      <c r="CM8" s="218"/>
      <c r="CN8" s="218"/>
      <c r="CO8" s="218"/>
      <c r="CP8" s="218"/>
    </row>
    <row r="9" spans="1:118" ht="15" customHeight="1" x14ac:dyDescent="0.25">
      <c r="A9">
        <f t="shared" ref="A9" si="4">A8+1</f>
        <v>6</v>
      </c>
      <c r="B9" s="226" t="str">
        <f>'Data Summary'!C25</f>
        <v>6_transfer</v>
      </c>
      <c r="C9" s="208">
        <f t="shared" si="3"/>
        <v>869530876.70279515</v>
      </c>
      <c r="D9" s="208">
        <f>HLOOKUP(CONCATENATE($C$4,"E"),$F$4:$CH$10,$A9,FALSE)</f>
        <v>1328224604.2894325</v>
      </c>
      <c r="E9" s="208">
        <f>HLOOKUP(CONCATENATE($C$4,"H"),$F$4:$CH$10,$A9,FALSE)</f>
        <v>1875604067.330688</v>
      </c>
      <c r="F9" s="237">
        <v>869530876.70279515</v>
      </c>
      <c r="G9" s="67">
        <v>1328224604.2894325</v>
      </c>
      <c r="H9" s="236">
        <v>1875604067.330688</v>
      </c>
      <c r="I9" s="237">
        <v>869530876.70279515</v>
      </c>
      <c r="J9" s="67">
        <v>1328224604.2894325</v>
      </c>
      <c r="K9" s="236">
        <v>1875604067.330688</v>
      </c>
      <c r="L9" s="237">
        <v>869530876.70279515</v>
      </c>
      <c r="M9" s="67">
        <v>1328224604.2894325</v>
      </c>
      <c r="N9" s="236">
        <v>1875604067.330688</v>
      </c>
      <c r="O9" s="237">
        <v>869530876.70279515</v>
      </c>
      <c r="P9" s="67">
        <v>1328224604.2894325</v>
      </c>
      <c r="Q9" s="236">
        <v>1875604067.330688</v>
      </c>
      <c r="R9" s="237">
        <v>869530876.70279515</v>
      </c>
      <c r="S9" s="67">
        <v>1328224604.2894325</v>
      </c>
      <c r="T9" s="236">
        <v>1875604067.330688</v>
      </c>
      <c r="U9" s="237">
        <v>869530876.70279515</v>
      </c>
      <c r="V9" s="67">
        <v>1328224604.2894325</v>
      </c>
      <c r="W9" s="236">
        <v>1875604067.330688</v>
      </c>
      <c r="X9" s="237">
        <v>869530876.70279515</v>
      </c>
      <c r="Y9" s="67">
        <v>1328224604.2894325</v>
      </c>
      <c r="Z9" s="236">
        <v>1875604067.330688</v>
      </c>
      <c r="AA9" s="237">
        <v>869530876.70279515</v>
      </c>
      <c r="AB9" s="67">
        <v>1328224604.2894325</v>
      </c>
      <c r="AC9" s="236">
        <v>1875604067.330688</v>
      </c>
      <c r="AD9" s="237">
        <v>869530876.70279515</v>
      </c>
      <c r="AE9" s="67">
        <v>1328224604.2894325</v>
      </c>
      <c r="AF9" s="236">
        <v>1875604067.330688</v>
      </c>
      <c r="AG9" s="237">
        <v>869530876.70279515</v>
      </c>
      <c r="AH9" s="67">
        <v>1328224604.2894325</v>
      </c>
      <c r="AI9" s="236">
        <v>1875604067.330688</v>
      </c>
      <c r="AJ9" s="237">
        <v>869530876.70279515</v>
      </c>
      <c r="AK9" s="67">
        <v>1328224604.2894325</v>
      </c>
      <c r="AL9" s="236">
        <v>1875604067.330688</v>
      </c>
      <c r="AM9" s="237">
        <v>869530876.70279515</v>
      </c>
      <c r="AN9" s="67">
        <v>1328224604.2894325</v>
      </c>
      <c r="AO9" s="236">
        <v>1875604067.330688</v>
      </c>
      <c r="AP9" s="237">
        <v>869530876.70279515</v>
      </c>
      <c r="AQ9" s="67">
        <v>1328224604.2894325</v>
      </c>
      <c r="AR9" s="236">
        <v>1875604067.330688</v>
      </c>
      <c r="AS9" s="237">
        <v>869530876.70279515</v>
      </c>
      <c r="AT9" s="67">
        <v>1328224604.2894325</v>
      </c>
      <c r="AU9" s="236">
        <v>1875604067.330688</v>
      </c>
      <c r="AV9" s="237">
        <v>869530876.70279515</v>
      </c>
      <c r="AW9" s="67">
        <v>1328224604.2894325</v>
      </c>
      <c r="AX9" s="236">
        <v>1875604067.330688</v>
      </c>
      <c r="AY9" s="237">
        <v>869530876.70279515</v>
      </c>
      <c r="AZ9" s="67">
        <v>1328224604.2894325</v>
      </c>
      <c r="BA9" s="236">
        <v>1875604067.330688</v>
      </c>
      <c r="BB9" s="237">
        <v>869530876.70279515</v>
      </c>
      <c r="BC9" s="67">
        <v>1328224604.2894325</v>
      </c>
      <c r="BD9" s="236">
        <v>1875604067.330688</v>
      </c>
      <c r="BE9" s="237">
        <v>869530876.70279515</v>
      </c>
      <c r="BF9" s="67">
        <v>1328224604.2894325</v>
      </c>
      <c r="BG9" s="236">
        <v>1875604067.330688</v>
      </c>
      <c r="BH9" s="237">
        <v>869530876.70279515</v>
      </c>
      <c r="BI9" s="67">
        <v>1328224604.2894325</v>
      </c>
      <c r="BJ9" s="236">
        <v>1875604067.330688</v>
      </c>
      <c r="BK9" s="237">
        <v>869530876.70279515</v>
      </c>
      <c r="BL9" s="67">
        <v>1328224604.2894325</v>
      </c>
      <c r="BM9" s="236">
        <v>1875604067.330688</v>
      </c>
      <c r="BN9" s="237">
        <v>869530876.70279515</v>
      </c>
      <c r="BO9" s="67">
        <v>1328224604.2894325</v>
      </c>
      <c r="BP9" s="236">
        <v>1875604067.330688</v>
      </c>
      <c r="BQ9" s="237">
        <v>869530876.70279515</v>
      </c>
      <c r="BR9" s="67">
        <v>1328224604.2894325</v>
      </c>
      <c r="BS9" s="236">
        <v>1875604067.330688</v>
      </c>
      <c r="BT9" s="237">
        <v>869530876.70279515</v>
      </c>
      <c r="BU9" s="67">
        <v>1328224604.2894325</v>
      </c>
      <c r="BV9" s="236">
        <v>1875604067.330688</v>
      </c>
      <c r="BW9" s="237">
        <v>869530876.70279515</v>
      </c>
      <c r="BX9" s="67">
        <v>1328224604.2894325</v>
      </c>
      <c r="BY9" s="236">
        <v>1875604067.330688</v>
      </c>
      <c r="BZ9" s="237">
        <v>869530876.70279515</v>
      </c>
      <c r="CA9" s="67">
        <v>1328224604.2894325</v>
      </c>
      <c r="CB9" s="236">
        <v>1875604067.330688</v>
      </c>
      <c r="CC9" s="237">
        <v>869530876.70279515</v>
      </c>
      <c r="CD9" s="67">
        <v>1328224604.2894325</v>
      </c>
      <c r="CE9" s="236">
        <v>1875604067.330688</v>
      </c>
      <c r="CF9" s="237">
        <v>869530876.70279515</v>
      </c>
      <c r="CG9" s="67">
        <v>1328224604.2894325</v>
      </c>
      <c r="CH9" s="236">
        <v>1875604067.330688</v>
      </c>
      <c r="CI9" s="222" t="str">
        <f>'Data Summary'!J25</f>
        <v>[Mcf] Annual throughput of pipeline, volume</v>
      </c>
      <c r="CJ9" s="218"/>
      <c r="CK9" s="218"/>
      <c r="CL9" s="218"/>
      <c r="CM9" s="218"/>
      <c r="CN9" s="218"/>
      <c r="CO9" s="218"/>
      <c r="CP9" s="218"/>
    </row>
    <row r="10" spans="1:118" ht="15" customHeight="1" thickBot="1" x14ac:dyDescent="0.3">
      <c r="A10">
        <v>7</v>
      </c>
      <c r="B10" s="226" t="str">
        <f>'Data Summary'!C27</f>
        <v>nat_mCH4</v>
      </c>
      <c r="C10" s="208">
        <f t="shared" si="3"/>
        <v>0.73076369026073684</v>
      </c>
      <c r="D10" s="208">
        <f>HLOOKUP(CONCATENATE($C$4,"E"),$F$4:$CH$10,$A10,FALSE)</f>
        <v>0.73415595693918156</v>
      </c>
      <c r="E10" s="208">
        <f>HLOOKUP(CONCATENATE($C$4,"H"),$F$4:$CH$10,$A10,FALSE)</f>
        <v>0.73754822361762629</v>
      </c>
      <c r="F10" s="241">
        <v>0.73076369026073684</v>
      </c>
      <c r="G10" s="242">
        <v>0.73415595693918156</v>
      </c>
      <c r="H10" s="243">
        <v>0.73754822361762629</v>
      </c>
      <c r="I10" s="241">
        <v>0.73076369026073684</v>
      </c>
      <c r="J10" s="242">
        <v>0.73415595693918156</v>
      </c>
      <c r="K10" s="243">
        <v>0.73754822361762629</v>
      </c>
      <c r="L10" s="241">
        <v>0.73076369026073684</v>
      </c>
      <c r="M10" s="242">
        <v>0.73415595693918156</v>
      </c>
      <c r="N10" s="243">
        <v>0.73754822361762629</v>
      </c>
      <c r="O10" s="241">
        <v>0.73076369026073684</v>
      </c>
      <c r="P10" s="242">
        <v>0.73415595693918156</v>
      </c>
      <c r="Q10" s="243">
        <v>0.73754822361762629</v>
      </c>
      <c r="R10" s="241">
        <v>0.73076369026073684</v>
      </c>
      <c r="S10" s="242">
        <v>0.73415595693918156</v>
      </c>
      <c r="T10" s="243">
        <v>0.73754822361762629</v>
      </c>
      <c r="U10" s="241">
        <v>0.73076369026073684</v>
      </c>
      <c r="V10" s="242">
        <v>0.73415595693918156</v>
      </c>
      <c r="W10" s="243">
        <v>0.73754822361762629</v>
      </c>
      <c r="X10" s="241">
        <v>0.73076369026073684</v>
      </c>
      <c r="Y10" s="242">
        <v>0.73415595693918156</v>
      </c>
      <c r="Z10" s="243">
        <v>0.73754822361762629</v>
      </c>
      <c r="AA10" s="241">
        <v>0.73076369026073684</v>
      </c>
      <c r="AB10" s="242">
        <v>0.73415595693918156</v>
      </c>
      <c r="AC10" s="243">
        <v>0.73754822361762629</v>
      </c>
      <c r="AD10" s="241">
        <v>0.73076369026073684</v>
      </c>
      <c r="AE10" s="242">
        <v>0.73415595693918156</v>
      </c>
      <c r="AF10" s="243">
        <v>0.73754822361762629</v>
      </c>
      <c r="AG10" s="241">
        <v>0.73076369026073684</v>
      </c>
      <c r="AH10" s="242">
        <v>0.73415595693918156</v>
      </c>
      <c r="AI10" s="243">
        <v>0.73754822361762629</v>
      </c>
      <c r="AJ10" s="241">
        <v>0.73076369026073684</v>
      </c>
      <c r="AK10" s="242">
        <v>0.73415595693918156</v>
      </c>
      <c r="AL10" s="243">
        <v>0.73754822361762629</v>
      </c>
      <c r="AM10" s="241">
        <v>0.73076369026073684</v>
      </c>
      <c r="AN10" s="242">
        <v>0.73415595693918156</v>
      </c>
      <c r="AO10" s="243">
        <v>0.73754822361762629</v>
      </c>
      <c r="AP10" s="241">
        <v>0.73076369026073684</v>
      </c>
      <c r="AQ10" s="242">
        <v>0.73415595693918156</v>
      </c>
      <c r="AR10" s="243">
        <v>0.73754822361762629</v>
      </c>
      <c r="AS10" s="241">
        <v>0.73076369026073684</v>
      </c>
      <c r="AT10" s="242">
        <v>0.73415595693918156</v>
      </c>
      <c r="AU10" s="243">
        <v>0.73754822361762629</v>
      </c>
      <c r="AV10" s="241">
        <v>0.73076369026073684</v>
      </c>
      <c r="AW10" s="242">
        <v>0.73415595693918156</v>
      </c>
      <c r="AX10" s="243">
        <v>0.73754822361762629</v>
      </c>
      <c r="AY10" s="241">
        <v>0.73076369026073684</v>
      </c>
      <c r="AZ10" s="242">
        <v>0.73415595693918156</v>
      </c>
      <c r="BA10" s="243">
        <v>0.73754822361762629</v>
      </c>
      <c r="BB10" s="241">
        <v>0.73076369026073684</v>
      </c>
      <c r="BC10" s="242">
        <v>0.73415595693918156</v>
      </c>
      <c r="BD10" s="243">
        <v>0.73754822361762629</v>
      </c>
      <c r="BE10" s="241">
        <v>0.73076369026073684</v>
      </c>
      <c r="BF10" s="242">
        <v>0.73415595693918156</v>
      </c>
      <c r="BG10" s="243">
        <v>0.73754822361762629</v>
      </c>
      <c r="BH10" s="241">
        <v>0.73076369026073684</v>
      </c>
      <c r="BI10" s="242">
        <v>0.73415595693918156</v>
      </c>
      <c r="BJ10" s="243">
        <v>0.73754822361762629</v>
      </c>
      <c r="BK10" s="241">
        <v>0.73076369026073684</v>
      </c>
      <c r="BL10" s="242">
        <v>0.73415595693918156</v>
      </c>
      <c r="BM10" s="243">
        <v>0.73754822361762629</v>
      </c>
      <c r="BN10" s="241">
        <v>0.73076369026073684</v>
      </c>
      <c r="BO10" s="242">
        <v>0.73415595693918156</v>
      </c>
      <c r="BP10" s="243">
        <v>0.73754822361762629</v>
      </c>
      <c r="BQ10" s="241">
        <v>0.73076369026073684</v>
      </c>
      <c r="BR10" s="242">
        <v>0.73415595693918156</v>
      </c>
      <c r="BS10" s="243">
        <v>0.73754822361762629</v>
      </c>
      <c r="BT10" s="241">
        <v>0.73076369026073684</v>
      </c>
      <c r="BU10" s="242">
        <v>0.73415595693918156</v>
      </c>
      <c r="BV10" s="243">
        <v>0.73754822361762629</v>
      </c>
      <c r="BW10" s="241">
        <v>0.73076369026073684</v>
      </c>
      <c r="BX10" s="242">
        <v>0.73415595693918156</v>
      </c>
      <c r="BY10" s="243">
        <v>0.73754822361762629</v>
      </c>
      <c r="BZ10" s="241">
        <v>0.73076369026073684</v>
      </c>
      <c r="CA10" s="242">
        <v>0.73415595693918156</v>
      </c>
      <c r="CB10" s="243">
        <v>0.73754822361762629</v>
      </c>
      <c r="CC10" s="241">
        <v>0.73076369026073684</v>
      </c>
      <c r="CD10" s="242">
        <v>0.73415595693918156</v>
      </c>
      <c r="CE10" s="243">
        <v>0.73754822361762629</v>
      </c>
      <c r="CF10" s="241">
        <v>0.73076369026073684</v>
      </c>
      <c r="CG10" s="242">
        <v>0.73415595693918156</v>
      </c>
      <c r="CH10" s="243">
        <v>0.73754822361762629</v>
      </c>
      <c r="CI10" s="222" t="str">
        <f>'Data Summary'!J27</f>
        <v>[dimensionless] Mass fraction of CH4 in natural gas.</v>
      </c>
      <c r="CJ10" s="218"/>
      <c r="CK10" s="218"/>
      <c r="CL10" s="218"/>
      <c r="CM10" s="218"/>
      <c r="CN10" s="218"/>
      <c r="CO10" s="218"/>
      <c r="CP10" s="218"/>
    </row>
    <row r="11" spans="1:118" ht="15" customHeight="1" x14ac:dyDescent="0.25">
      <c r="CI11" s="218"/>
      <c r="CJ11" s="218"/>
      <c r="CK11" s="218"/>
      <c r="CL11" s="218"/>
      <c r="CM11" s="218"/>
      <c r="CN11" s="218"/>
      <c r="CO11" s="218"/>
      <c r="CP11" s="218"/>
    </row>
    <row r="12" spans="1:118" ht="15" customHeight="1" x14ac:dyDescent="0.25"/>
    <row r="13" spans="1:118" ht="15" customHeight="1" x14ac:dyDescent="0.25"/>
    <row r="14" spans="1:118" ht="15" customHeight="1" x14ac:dyDescent="0.25"/>
    <row r="15" spans="1:118" ht="15" customHeight="1" x14ac:dyDescent="0.25">
      <c r="F15">
        <v>1</v>
      </c>
      <c r="G15">
        <v>1</v>
      </c>
      <c r="H15">
        <v>1</v>
      </c>
      <c r="I15">
        <f t="shared" ref="I15:AN15" si="5">F15+1</f>
        <v>2</v>
      </c>
      <c r="J15">
        <f t="shared" si="5"/>
        <v>2</v>
      </c>
      <c r="K15">
        <f t="shared" si="5"/>
        <v>2</v>
      </c>
      <c r="L15">
        <f t="shared" si="5"/>
        <v>3</v>
      </c>
      <c r="M15">
        <f t="shared" si="5"/>
        <v>3</v>
      </c>
      <c r="N15">
        <f t="shared" si="5"/>
        <v>3</v>
      </c>
      <c r="O15">
        <f t="shared" si="5"/>
        <v>4</v>
      </c>
      <c r="P15">
        <f t="shared" si="5"/>
        <v>4</v>
      </c>
      <c r="Q15">
        <f t="shared" si="5"/>
        <v>4</v>
      </c>
      <c r="R15">
        <f t="shared" si="5"/>
        <v>5</v>
      </c>
      <c r="S15">
        <f t="shared" si="5"/>
        <v>5</v>
      </c>
      <c r="T15">
        <f t="shared" si="5"/>
        <v>5</v>
      </c>
      <c r="U15">
        <f t="shared" si="5"/>
        <v>6</v>
      </c>
      <c r="V15">
        <f t="shared" si="5"/>
        <v>6</v>
      </c>
      <c r="W15">
        <f t="shared" si="5"/>
        <v>6</v>
      </c>
      <c r="X15">
        <f t="shared" si="5"/>
        <v>7</v>
      </c>
      <c r="Y15">
        <f t="shared" si="5"/>
        <v>7</v>
      </c>
      <c r="Z15">
        <f t="shared" si="5"/>
        <v>7</v>
      </c>
      <c r="AA15">
        <f t="shared" si="5"/>
        <v>8</v>
      </c>
      <c r="AB15">
        <f t="shared" si="5"/>
        <v>8</v>
      </c>
      <c r="AC15">
        <f t="shared" si="5"/>
        <v>8</v>
      </c>
      <c r="AD15">
        <f t="shared" si="5"/>
        <v>9</v>
      </c>
      <c r="AE15">
        <f t="shared" si="5"/>
        <v>9</v>
      </c>
      <c r="AF15">
        <f t="shared" si="5"/>
        <v>9</v>
      </c>
      <c r="AG15">
        <f t="shared" si="5"/>
        <v>10</v>
      </c>
      <c r="AH15">
        <f t="shared" si="5"/>
        <v>10</v>
      </c>
      <c r="AI15">
        <f t="shared" si="5"/>
        <v>10</v>
      </c>
      <c r="AJ15">
        <f t="shared" si="5"/>
        <v>11</v>
      </c>
      <c r="AK15">
        <f t="shared" si="5"/>
        <v>11</v>
      </c>
      <c r="AL15">
        <f t="shared" si="5"/>
        <v>11</v>
      </c>
      <c r="AM15">
        <f t="shared" si="5"/>
        <v>12</v>
      </c>
      <c r="AN15">
        <f t="shared" si="5"/>
        <v>12</v>
      </c>
      <c r="AO15">
        <f t="shared" ref="AO15:BT15" si="6">AL15+1</f>
        <v>12</v>
      </c>
      <c r="AP15">
        <f t="shared" si="6"/>
        <v>13</v>
      </c>
      <c r="AQ15">
        <f t="shared" si="6"/>
        <v>13</v>
      </c>
      <c r="AR15">
        <f t="shared" si="6"/>
        <v>13</v>
      </c>
      <c r="AS15">
        <f t="shared" si="6"/>
        <v>14</v>
      </c>
      <c r="AT15">
        <f t="shared" si="6"/>
        <v>14</v>
      </c>
      <c r="AU15">
        <f t="shared" si="6"/>
        <v>14</v>
      </c>
      <c r="AV15">
        <f t="shared" si="6"/>
        <v>15</v>
      </c>
      <c r="AW15">
        <f t="shared" si="6"/>
        <v>15</v>
      </c>
      <c r="AX15">
        <f t="shared" si="6"/>
        <v>15</v>
      </c>
      <c r="AY15">
        <f t="shared" si="6"/>
        <v>16</v>
      </c>
      <c r="AZ15">
        <f t="shared" si="6"/>
        <v>16</v>
      </c>
      <c r="BA15">
        <f t="shared" si="6"/>
        <v>16</v>
      </c>
      <c r="BB15">
        <f t="shared" si="6"/>
        <v>17</v>
      </c>
      <c r="BC15">
        <f t="shared" si="6"/>
        <v>17</v>
      </c>
      <c r="BD15">
        <f t="shared" si="6"/>
        <v>17</v>
      </c>
      <c r="BE15">
        <f t="shared" si="6"/>
        <v>18</v>
      </c>
      <c r="BF15">
        <f t="shared" si="6"/>
        <v>18</v>
      </c>
      <c r="BG15">
        <f t="shared" si="6"/>
        <v>18</v>
      </c>
      <c r="BH15">
        <f t="shared" si="6"/>
        <v>19</v>
      </c>
      <c r="BI15">
        <f t="shared" si="6"/>
        <v>19</v>
      </c>
      <c r="BJ15">
        <f t="shared" si="6"/>
        <v>19</v>
      </c>
      <c r="BK15">
        <f t="shared" si="6"/>
        <v>20</v>
      </c>
      <c r="BL15">
        <f t="shared" si="6"/>
        <v>20</v>
      </c>
      <c r="BM15">
        <f t="shared" si="6"/>
        <v>20</v>
      </c>
      <c r="BN15">
        <f t="shared" si="6"/>
        <v>21</v>
      </c>
      <c r="BO15">
        <f t="shared" si="6"/>
        <v>21</v>
      </c>
      <c r="BP15">
        <f t="shared" si="6"/>
        <v>21</v>
      </c>
      <c r="BQ15">
        <f t="shared" si="6"/>
        <v>22</v>
      </c>
      <c r="BR15">
        <f t="shared" si="6"/>
        <v>22</v>
      </c>
      <c r="BS15">
        <f t="shared" si="6"/>
        <v>22</v>
      </c>
      <c r="BT15">
        <f t="shared" si="6"/>
        <v>23</v>
      </c>
      <c r="BU15">
        <f t="shared" ref="BU15:CH15" si="7">BR15+1</f>
        <v>23</v>
      </c>
      <c r="BV15">
        <f t="shared" si="7"/>
        <v>23</v>
      </c>
      <c r="BW15">
        <f t="shared" si="7"/>
        <v>24</v>
      </c>
      <c r="BX15">
        <f t="shared" si="7"/>
        <v>24</v>
      </c>
      <c r="BY15">
        <f t="shared" si="7"/>
        <v>24</v>
      </c>
      <c r="BZ15">
        <f t="shared" si="7"/>
        <v>25</v>
      </c>
      <c r="CA15">
        <f t="shared" si="7"/>
        <v>25</v>
      </c>
      <c r="CB15">
        <f t="shared" si="7"/>
        <v>25</v>
      </c>
      <c r="CC15">
        <f t="shared" si="7"/>
        <v>26</v>
      </c>
      <c r="CD15">
        <f t="shared" si="7"/>
        <v>26</v>
      </c>
      <c r="CE15">
        <f t="shared" si="7"/>
        <v>26</v>
      </c>
      <c r="CF15">
        <f t="shared" si="7"/>
        <v>27</v>
      </c>
      <c r="CG15">
        <f t="shared" si="7"/>
        <v>27</v>
      </c>
      <c r="CH15">
        <f t="shared" si="7"/>
        <v>27</v>
      </c>
    </row>
    <row r="16" spans="1:118" ht="18.75" x14ac:dyDescent="0.3">
      <c r="B16" s="68" t="s">
        <v>114</v>
      </c>
      <c r="F16" t="s">
        <v>312</v>
      </c>
      <c r="G16" t="s">
        <v>313</v>
      </c>
      <c r="H16" t="s">
        <v>314</v>
      </c>
      <c r="I16" t="s">
        <v>312</v>
      </c>
      <c r="J16" t="s">
        <v>313</v>
      </c>
      <c r="K16" t="s">
        <v>314</v>
      </c>
      <c r="L16" t="s">
        <v>312</v>
      </c>
      <c r="M16" t="s">
        <v>313</v>
      </c>
      <c r="N16" t="s">
        <v>314</v>
      </c>
      <c r="O16" t="s">
        <v>312</v>
      </c>
      <c r="P16" t="s">
        <v>313</v>
      </c>
      <c r="Q16" t="s">
        <v>314</v>
      </c>
      <c r="R16" t="s">
        <v>312</v>
      </c>
      <c r="S16" t="s">
        <v>313</v>
      </c>
      <c r="T16" t="s">
        <v>314</v>
      </c>
      <c r="U16" t="s">
        <v>312</v>
      </c>
      <c r="V16" t="s">
        <v>313</v>
      </c>
      <c r="W16" t="s">
        <v>314</v>
      </c>
      <c r="X16" t="s">
        <v>312</v>
      </c>
      <c r="Y16" t="s">
        <v>313</v>
      </c>
      <c r="Z16" t="s">
        <v>314</v>
      </c>
      <c r="AA16" t="s">
        <v>312</v>
      </c>
      <c r="AB16" t="s">
        <v>313</v>
      </c>
      <c r="AC16" t="s">
        <v>314</v>
      </c>
      <c r="AD16" t="s">
        <v>312</v>
      </c>
      <c r="AE16" t="s">
        <v>313</v>
      </c>
      <c r="AF16" t="s">
        <v>314</v>
      </c>
      <c r="AG16" t="s">
        <v>312</v>
      </c>
      <c r="AH16" t="s">
        <v>313</v>
      </c>
      <c r="AI16" t="s">
        <v>314</v>
      </c>
      <c r="AJ16" t="s">
        <v>312</v>
      </c>
      <c r="AK16" t="s">
        <v>313</v>
      </c>
      <c r="AL16" t="s">
        <v>314</v>
      </c>
      <c r="AM16" t="s">
        <v>312</v>
      </c>
      <c r="AN16" t="s">
        <v>313</v>
      </c>
      <c r="AO16" t="s">
        <v>314</v>
      </c>
      <c r="AP16" t="s">
        <v>312</v>
      </c>
      <c r="AQ16" t="s">
        <v>313</v>
      </c>
      <c r="AR16" t="s">
        <v>314</v>
      </c>
      <c r="AS16" t="s">
        <v>312</v>
      </c>
      <c r="AT16" t="s">
        <v>313</v>
      </c>
      <c r="AU16" t="s">
        <v>314</v>
      </c>
      <c r="AV16" t="s">
        <v>312</v>
      </c>
      <c r="AW16" t="s">
        <v>313</v>
      </c>
      <c r="AX16" t="s">
        <v>314</v>
      </c>
      <c r="AY16" t="s">
        <v>312</v>
      </c>
      <c r="AZ16" t="s">
        <v>313</v>
      </c>
      <c r="BA16" t="s">
        <v>314</v>
      </c>
      <c r="BB16" t="s">
        <v>312</v>
      </c>
      <c r="BC16" t="s">
        <v>313</v>
      </c>
      <c r="BD16" t="s">
        <v>314</v>
      </c>
      <c r="BE16" t="s">
        <v>312</v>
      </c>
      <c r="BF16" t="s">
        <v>313</v>
      </c>
      <c r="BG16" t="s">
        <v>314</v>
      </c>
      <c r="BH16" t="s">
        <v>312</v>
      </c>
      <c r="BI16" t="s">
        <v>313</v>
      </c>
      <c r="BJ16" t="s">
        <v>314</v>
      </c>
      <c r="BK16" t="s">
        <v>312</v>
      </c>
      <c r="BL16" t="s">
        <v>313</v>
      </c>
      <c r="BM16" t="s">
        <v>314</v>
      </c>
      <c r="BN16" t="s">
        <v>312</v>
      </c>
      <c r="BO16" t="s">
        <v>313</v>
      </c>
      <c r="BP16" t="s">
        <v>314</v>
      </c>
      <c r="BQ16" t="s">
        <v>312</v>
      </c>
      <c r="BR16" t="s">
        <v>313</v>
      </c>
      <c r="BS16" t="s">
        <v>314</v>
      </c>
      <c r="BT16" t="s">
        <v>312</v>
      </c>
      <c r="BU16" t="s">
        <v>313</v>
      </c>
      <c r="BV16" t="s">
        <v>314</v>
      </c>
      <c r="BW16" t="s">
        <v>312</v>
      </c>
      <c r="BX16" t="s">
        <v>313</v>
      </c>
      <c r="BY16" t="s">
        <v>314</v>
      </c>
      <c r="BZ16" t="s">
        <v>312</v>
      </c>
      <c r="CA16" t="s">
        <v>313</v>
      </c>
      <c r="CB16" t="s">
        <v>314</v>
      </c>
      <c r="CC16" t="s">
        <v>312</v>
      </c>
      <c r="CD16" t="s">
        <v>313</v>
      </c>
      <c r="CE16" t="s">
        <v>314</v>
      </c>
      <c r="CF16" t="s">
        <v>312</v>
      </c>
      <c r="CG16" t="s">
        <v>313</v>
      </c>
      <c r="CH16" t="s">
        <v>314</v>
      </c>
    </row>
    <row r="17" spans="2:87" x14ac:dyDescent="0.25">
      <c r="B17" s="69" t="s">
        <v>112</v>
      </c>
      <c r="C17" s="312" t="s">
        <v>9</v>
      </c>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2"/>
      <c r="CE17" s="312"/>
      <c r="CF17" s="312"/>
      <c r="CG17" s="312"/>
      <c r="CH17" s="312"/>
      <c r="CI17" s="312"/>
    </row>
    <row r="18" spans="2:87" ht="30" customHeight="1" x14ac:dyDescent="0.25">
      <c r="B18" s="70">
        <v>1</v>
      </c>
      <c r="C18" s="310" t="s">
        <v>359</v>
      </c>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row>
    <row r="19" spans="2:87" ht="30" customHeight="1" x14ac:dyDescent="0.25">
      <c r="B19" s="70">
        <v>2</v>
      </c>
      <c r="C19" s="310" t="s">
        <v>360</v>
      </c>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row>
    <row r="20" spans="2:87" ht="30" customHeight="1" x14ac:dyDescent="0.25">
      <c r="B20" s="71">
        <f>B19+1</f>
        <v>3</v>
      </c>
      <c r="C20" s="310" t="s">
        <v>361</v>
      </c>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row>
    <row r="21" spans="2:87" ht="30" customHeight="1" x14ac:dyDescent="0.25">
      <c r="B21" s="71">
        <f t="shared" ref="B21:B44" si="8">B20+1</f>
        <v>4</v>
      </c>
      <c r="C21" s="310" t="s">
        <v>362</v>
      </c>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0"/>
      <c r="CE21" s="310"/>
      <c r="CF21" s="310"/>
      <c r="CG21" s="310"/>
      <c r="CH21" s="310"/>
      <c r="CI21" s="310"/>
    </row>
    <row r="22" spans="2:87" ht="30" customHeight="1" x14ac:dyDescent="0.25">
      <c r="B22" s="71">
        <f t="shared" si="8"/>
        <v>5</v>
      </c>
      <c r="C22" s="310" t="s">
        <v>363</v>
      </c>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10"/>
      <c r="CF22" s="310"/>
      <c r="CG22" s="310"/>
      <c r="CH22" s="310"/>
      <c r="CI22" s="310"/>
    </row>
    <row r="23" spans="2:87" ht="30" customHeight="1" x14ac:dyDescent="0.25">
      <c r="B23" s="71">
        <f t="shared" si="8"/>
        <v>6</v>
      </c>
      <c r="C23" s="310" t="s">
        <v>364</v>
      </c>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row>
    <row r="24" spans="2:87" ht="30" customHeight="1" x14ac:dyDescent="0.25">
      <c r="B24" s="71">
        <f t="shared" si="8"/>
        <v>7</v>
      </c>
      <c r="C24" s="310" t="s">
        <v>365</v>
      </c>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c r="BP24" s="310"/>
      <c r="BQ24" s="310"/>
      <c r="BR24" s="310"/>
      <c r="BS24" s="310"/>
      <c r="BT24" s="310"/>
      <c r="BU24" s="310"/>
      <c r="BV24" s="310"/>
      <c r="BW24" s="310"/>
      <c r="BX24" s="310"/>
      <c r="BY24" s="310"/>
      <c r="BZ24" s="310"/>
      <c r="CA24" s="310"/>
      <c r="CB24" s="310"/>
      <c r="CC24" s="310"/>
      <c r="CD24" s="310"/>
      <c r="CE24" s="310"/>
      <c r="CF24" s="310"/>
      <c r="CG24" s="310"/>
      <c r="CH24" s="310"/>
      <c r="CI24" s="310"/>
    </row>
    <row r="25" spans="2:87" ht="30" customHeight="1" x14ac:dyDescent="0.25">
      <c r="B25" s="71">
        <f t="shared" si="8"/>
        <v>8</v>
      </c>
      <c r="C25" s="310" t="s">
        <v>366</v>
      </c>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c r="CB25" s="310"/>
      <c r="CC25" s="310"/>
      <c r="CD25" s="310"/>
      <c r="CE25" s="310"/>
      <c r="CF25" s="310"/>
      <c r="CG25" s="310"/>
      <c r="CH25" s="310"/>
      <c r="CI25" s="310"/>
    </row>
    <row r="26" spans="2:87" ht="30" customHeight="1" x14ac:dyDescent="0.25">
      <c r="B26" s="71">
        <f t="shared" si="8"/>
        <v>9</v>
      </c>
      <c r="C26" s="310" t="s">
        <v>367</v>
      </c>
      <c r="D26" s="310"/>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0"/>
      <c r="BQ26" s="310"/>
      <c r="BR26" s="310"/>
      <c r="BS26" s="310"/>
      <c r="BT26" s="310"/>
      <c r="BU26" s="310"/>
      <c r="BV26" s="310"/>
      <c r="BW26" s="310"/>
      <c r="BX26" s="310"/>
      <c r="BY26" s="310"/>
      <c r="BZ26" s="310"/>
      <c r="CA26" s="310"/>
      <c r="CB26" s="310"/>
      <c r="CC26" s="310"/>
      <c r="CD26" s="310"/>
      <c r="CE26" s="310"/>
      <c r="CF26" s="310"/>
      <c r="CG26" s="310"/>
      <c r="CH26" s="310"/>
      <c r="CI26" s="310"/>
    </row>
    <row r="27" spans="2:87" ht="30" customHeight="1" x14ac:dyDescent="0.25">
      <c r="B27" s="71">
        <f t="shared" si="8"/>
        <v>10</v>
      </c>
      <c r="C27" s="310" t="s">
        <v>368</v>
      </c>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c r="CB27" s="310"/>
      <c r="CC27" s="310"/>
      <c r="CD27" s="310"/>
      <c r="CE27" s="310"/>
      <c r="CF27" s="310"/>
      <c r="CG27" s="310"/>
      <c r="CH27" s="310"/>
      <c r="CI27" s="310"/>
    </row>
    <row r="28" spans="2:87" ht="30" customHeight="1" x14ac:dyDescent="0.25">
      <c r="B28" s="71">
        <f t="shared" si="8"/>
        <v>11</v>
      </c>
      <c r="C28" s="310" t="s">
        <v>369</v>
      </c>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row>
    <row r="29" spans="2:87" ht="30" customHeight="1" x14ac:dyDescent="0.25">
      <c r="B29" s="71">
        <f t="shared" si="8"/>
        <v>12</v>
      </c>
      <c r="C29" s="310" t="s">
        <v>370</v>
      </c>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0"/>
      <c r="CE29" s="310"/>
      <c r="CF29" s="310"/>
      <c r="CG29" s="310"/>
      <c r="CH29" s="310"/>
      <c r="CI29" s="310"/>
    </row>
    <row r="30" spans="2:87" ht="30" customHeight="1" x14ac:dyDescent="0.25">
      <c r="B30" s="71">
        <f t="shared" si="8"/>
        <v>13</v>
      </c>
      <c r="C30" s="310" t="s">
        <v>371</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310"/>
      <c r="CC30" s="310"/>
      <c r="CD30" s="310"/>
      <c r="CE30" s="310"/>
      <c r="CF30" s="310"/>
      <c r="CG30" s="310"/>
      <c r="CH30" s="310"/>
      <c r="CI30" s="310"/>
    </row>
    <row r="31" spans="2:87" ht="30" customHeight="1" x14ac:dyDescent="0.25">
      <c r="B31" s="71">
        <f t="shared" si="8"/>
        <v>14</v>
      </c>
      <c r="C31" s="310" t="s">
        <v>372</v>
      </c>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c r="BX31" s="310"/>
      <c r="BY31" s="310"/>
      <c r="BZ31" s="310"/>
      <c r="CA31" s="310"/>
      <c r="CB31" s="310"/>
      <c r="CC31" s="310"/>
      <c r="CD31" s="310"/>
      <c r="CE31" s="310"/>
      <c r="CF31" s="310"/>
      <c r="CG31" s="310"/>
      <c r="CH31" s="310"/>
      <c r="CI31" s="310"/>
    </row>
    <row r="32" spans="2:87" ht="30" customHeight="1" x14ac:dyDescent="0.25">
      <c r="B32" s="71">
        <f t="shared" si="8"/>
        <v>15</v>
      </c>
      <c r="C32" s="310" t="s">
        <v>373</v>
      </c>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c r="BX32" s="310"/>
      <c r="BY32" s="310"/>
      <c r="BZ32" s="310"/>
      <c r="CA32" s="310"/>
      <c r="CB32" s="310"/>
      <c r="CC32" s="310"/>
      <c r="CD32" s="310"/>
      <c r="CE32" s="310"/>
      <c r="CF32" s="310"/>
      <c r="CG32" s="310"/>
      <c r="CH32" s="310"/>
      <c r="CI32" s="310"/>
    </row>
    <row r="33" spans="2:87" ht="30" customHeight="1" x14ac:dyDescent="0.25">
      <c r="B33" s="71">
        <f t="shared" si="8"/>
        <v>16</v>
      </c>
      <c r="C33" s="310" t="s">
        <v>374</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0"/>
      <c r="CE33" s="310"/>
      <c r="CF33" s="310"/>
      <c r="CG33" s="310"/>
      <c r="CH33" s="310"/>
      <c r="CI33" s="310"/>
    </row>
    <row r="34" spans="2:87" ht="30" customHeight="1" x14ac:dyDescent="0.25">
      <c r="B34" s="71">
        <f t="shared" si="8"/>
        <v>17</v>
      </c>
      <c r="C34" s="310" t="s">
        <v>375</v>
      </c>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10"/>
      <c r="CF34" s="310"/>
      <c r="CG34" s="310"/>
      <c r="CH34" s="310"/>
      <c r="CI34" s="310"/>
    </row>
    <row r="35" spans="2:87" ht="30" customHeight="1" x14ac:dyDescent="0.25">
      <c r="B35" s="71">
        <f t="shared" si="8"/>
        <v>18</v>
      </c>
      <c r="C35" s="310" t="s">
        <v>376</v>
      </c>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c r="BW35" s="310"/>
      <c r="BX35" s="310"/>
      <c r="BY35" s="310"/>
      <c r="BZ35" s="310"/>
      <c r="CA35" s="310"/>
      <c r="CB35" s="310"/>
      <c r="CC35" s="310"/>
      <c r="CD35" s="310"/>
      <c r="CE35" s="310"/>
      <c r="CF35" s="310"/>
      <c r="CG35" s="310"/>
      <c r="CH35" s="310"/>
      <c r="CI35" s="310"/>
    </row>
    <row r="36" spans="2:87" ht="30" customHeight="1" x14ac:dyDescent="0.25">
      <c r="B36" s="71">
        <f t="shared" si="8"/>
        <v>19</v>
      </c>
      <c r="C36" s="310" t="s">
        <v>377</v>
      </c>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0"/>
    </row>
    <row r="37" spans="2:87" ht="30" customHeight="1" x14ac:dyDescent="0.25">
      <c r="B37" s="71">
        <f t="shared" si="8"/>
        <v>20</v>
      </c>
      <c r="C37" s="310" t="s">
        <v>378</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c r="BP37" s="310"/>
      <c r="BQ37" s="310"/>
      <c r="BR37" s="310"/>
      <c r="BS37" s="310"/>
      <c r="BT37" s="310"/>
      <c r="BU37" s="310"/>
      <c r="BV37" s="310"/>
      <c r="BW37" s="310"/>
      <c r="BX37" s="310"/>
      <c r="BY37" s="310"/>
      <c r="BZ37" s="310"/>
      <c r="CA37" s="310"/>
      <c r="CB37" s="310"/>
      <c r="CC37" s="310"/>
      <c r="CD37" s="310"/>
      <c r="CE37" s="310"/>
      <c r="CF37" s="310"/>
      <c r="CG37" s="310"/>
      <c r="CH37" s="310"/>
      <c r="CI37" s="310"/>
    </row>
    <row r="38" spans="2:87" ht="30" customHeight="1" x14ac:dyDescent="0.25">
      <c r="B38" s="71">
        <f t="shared" si="8"/>
        <v>21</v>
      </c>
      <c r="C38" s="310" t="s">
        <v>379</v>
      </c>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0"/>
      <c r="BR38" s="310"/>
      <c r="BS38" s="310"/>
      <c r="BT38" s="310"/>
      <c r="BU38" s="310"/>
      <c r="BV38" s="310"/>
      <c r="BW38" s="310"/>
      <c r="BX38" s="310"/>
      <c r="BY38" s="310"/>
      <c r="BZ38" s="310"/>
      <c r="CA38" s="310"/>
      <c r="CB38" s="310"/>
      <c r="CC38" s="310"/>
      <c r="CD38" s="310"/>
      <c r="CE38" s="310"/>
      <c r="CF38" s="310"/>
      <c r="CG38" s="310"/>
      <c r="CH38" s="310"/>
      <c r="CI38" s="310"/>
    </row>
    <row r="39" spans="2:87" ht="30" customHeight="1" x14ac:dyDescent="0.25">
      <c r="B39" s="71">
        <f t="shared" si="8"/>
        <v>22</v>
      </c>
      <c r="C39" s="310" t="s">
        <v>380</v>
      </c>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c r="BP39" s="310"/>
      <c r="BQ39" s="310"/>
      <c r="BR39" s="310"/>
      <c r="BS39" s="310"/>
      <c r="BT39" s="310"/>
      <c r="BU39" s="310"/>
      <c r="BV39" s="310"/>
      <c r="BW39" s="310"/>
      <c r="BX39" s="310"/>
      <c r="BY39" s="310"/>
      <c r="BZ39" s="310"/>
      <c r="CA39" s="310"/>
      <c r="CB39" s="310"/>
      <c r="CC39" s="310"/>
      <c r="CD39" s="310"/>
      <c r="CE39" s="310"/>
      <c r="CF39" s="310"/>
      <c r="CG39" s="310"/>
      <c r="CH39" s="310"/>
      <c r="CI39" s="310"/>
    </row>
    <row r="40" spans="2:87" ht="30" customHeight="1" x14ac:dyDescent="0.25">
      <c r="B40" s="71">
        <f t="shared" si="8"/>
        <v>23</v>
      </c>
      <c r="C40" s="310" t="s">
        <v>381</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row>
    <row r="41" spans="2:87" ht="30" customHeight="1" x14ac:dyDescent="0.25">
      <c r="B41" s="71">
        <f t="shared" si="8"/>
        <v>24</v>
      </c>
      <c r="C41" s="310" t="s">
        <v>382</v>
      </c>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row>
    <row r="42" spans="2:87" ht="30" customHeight="1" x14ac:dyDescent="0.25">
      <c r="B42" s="71">
        <f t="shared" si="8"/>
        <v>25</v>
      </c>
      <c r="C42" s="310" t="s">
        <v>383</v>
      </c>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c r="BP42" s="310"/>
      <c r="BQ42" s="310"/>
      <c r="BR42" s="310"/>
      <c r="BS42" s="310"/>
      <c r="BT42" s="310"/>
      <c r="BU42" s="310"/>
      <c r="BV42" s="310"/>
      <c r="BW42" s="310"/>
      <c r="BX42" s="310"/>
      <c r="BY42" s="310"/>
      <c r="BZ42" s="310"/>
      <c r="CA42" s="310"/>
      <c r="CB42" s="310"/>
      <c r="CC42" s="310"/>
      <c r="CD42" s="310"/>
      <c r="CE42" s="310"/>
      <c r="CF42" s="310"/>
      <c r="CG42" s="310"/>
      <c r="CH42" s="310"/>
      <c r="CI42" s="310"/>
    </row>
    <row r="43" spans="2:87" ht="30" customHeight="1" x14ac:dyDescent="0.25">
      <c r="B43" s="71">
        <f t="shared" si="8"/>
        <v>26</v>
      </c>
      <c r="C43" s="310" t="s">
        <v>384</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c r="BP43" s="310"/>
      <c r="BQ43" s="310"/>
      <c r="BR43" s="310"/>
      <c r="BS43" s="310"/>
      <c r="BT43" s="310"/>
      <c r="BU43" s="310"/>
      <c r="BV43" s="310"/>
      <c r="BW43" s="310"/>
      <c r="BX43" s="310"/>
      <c r="BY43" s="310"/>
      <c r="BZ43" s="310"/>
      <c r="CA43" s="310"/>
      <c r="CB43" s="310"/>
      <c r="CC43" s="310"/>
      <c r="CD43" s="310"/>
      <c r="CE43" s="310"/>
      <c r="CF43" s="310"/>
      <c r="CG43" s="310"/>
      <c r="CH43" s="310"/>
      <c r="CI43" s="310"/>
    </row>
    <row r="44" spans="2:87" ht="30" customHeight="1" x14ac:dyDescent="0.25">
      <c r="B44" s="71">
        <f t="shared" si="8"/>
        <v>27</v>
      </c>
      <c r="C44" s="310" t="s">
        <v>385</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c r="BP44" s="310"/>
      <c r="BQ44" s="310"/>
      <c r="BR44" s="310"/>
      <c r="BS44" s="310"/>
      <c r="BT44" s="310"/>
      <c r="BU44" s="310"/>
      <c r="BV44" s="310"/>
      <c r="BW44" s="310"/>
      <c r="BX44" s="310"/>
      <c r="BY44" s="310"/>
      <c r="BZ44" s="310"/>
      <c r="CA44" s="310"/>
      <c r="CB44" s="310"/>
      <c r="CC44" s="310"/>
      <c r="CD44" s="310"/>
      <c r="CE44" s="310"/>
      <c r="CF44" s="310"/>
      <c r="CG44" s="310"/>
      <c r="CH44" s="310"/>
      <c r="CI44" s="310"/>
    </row>
  </sheetData>
  <mergeCells count="85">
    <mergeCell ref="C44:CI44"/>
    <mergeCell ref="C33:CI33"/>
    <mergeCell ref="C34:CI34"/>
    <mergeCell ref="C35:CI35"/>
    <mergeCell ref="C36:CI36"/>
    <mergeCell ref="C37:CI37"/>
    <mergeCell ref="C38:CI38"/>
    <mergeCell ref="C39:CI39"/>
    <mergeCell ref="C40:CI40"/>
    <mergeCell ref="C41:CI41"/>
    <mergeCell ref="C42:CI42"/>
    <mergeCell ref="C43:CI43"/>
    <mergeCell ref="BW3:BY3"/>
    <mergeCell ref="BZ3:CB3"/>
    <mergeCell ref="CC3:CE3"/>
    <mergeCell ref="CF3:CH3"/>
    <mergeCell ref="C32:CI32"/>
    <mergeCell ref="C21:CI21"/>
    <mergeCell ref="C22:CI22"/>
    <mergeCell ref="C23:CI23"/>
    <mergeCell ref="C24:CI24"/>
    <mergeCell ref="C25:CI25"/>
    <mergeCell ref="C26:CI26"/>
    <mergeCell ref="C27:CI27"/>
    <mergeCell ref="C28:CI28"/>
    <mergeCell ref="C29:CI29"/>
    <mergeCell ref="C30:CI30"/>
    <mergeCell ref="C31:CI31"/>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18:CI18"/>
    <mergeCell ref="C19:CI19"/>
    <mergeCell ref="C20:CI20"/>
    <mergeCell ref="I3:K3"/>
    <mergeCell ref="I5:K5"/>
    <mergeCell ref="L3:N3"/>
    <mergeCell ref="L5:N5"/>
    <mergeCell ref="O3:Q3"/>
    <mergeCell ref="O5:Q5"/>
    <mergeCell ref="R3:T3"/>
    <mergeCell ref="C17:CI17"/>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G60"/>
  <sheetViews>
    <sheetView zoomScaleNormal="100" workbookViewId="0">
      <pane xSplit="1" topLeftCell="B1" activePane="topRight" state="frozen"/>
      <selection activeCell="D16" sqref="D16:M16"/>
      <selection pane="topRight" activeCell="B26" sqref="B26"/>
    </sheetView>
  </sheetViews>
  <sheetFormatPr defaultColWidth="36.85546875" defaultRowHeight="12.75" customHeight="1" x14ac:dyDescent="0.25"/>
  <cols>
    <col min="1" max="1" width="18.5703125" style="125" customWidth="1"/>
    <col min="2" max="6" width="31.42578125" style="124" customWidth="1"/>
    <col min="7" max="23" width="36.85546875" style="124" customWidth="1"/>
    <col min="24" max="24" width="37" style="124" customWidth="1"/>
    <col min="25" max="31" width="36.85546875" style="124" customWidth="1"/>
    <col min="32" max="40" width="36.85546875" style="125" customWidth="1"/>
    <col min="41" max="41" width="37.140625" style="125" customWidth="1"/>
    <col min="42" max="43" width="36.85546875" style="125" customWidth="1"/>
    <col min="44" max="44" width="36.5703125" style="125" customWidth="1"/>
    <col min="45" max="46" width="36.85546875" style="125" customWidth="1"/>
    <col min="47" max="47" width="36.5703125" style="125" customWidth="1"/>
    <col min="48" max="48" width="37" style="125" customWidth="1"/>
    <col min="49" max="67" width="36.85546875" style="125" customWidth="1"/>
    <col min="68" max="68" width="37" style="125" customWidth="1"/>
    <col min="69" max="86" width="36.85546875" style="125" customWidth="1"/>
    <col min="87" max="87" width="36.5703125" style="125" customWidth="1"/>
    <col min="88" max="100" width="36.85546875" style="125" customWidth="1"/>
    <col min="101" max="101" width="36.5703125" style="125" customWidth="1"/>
    <col min="102" max="104" width="36.85546875" style="125" customWidth="1"/>
    <col min="105" max="105" width="36.5703125" style="125" customWidth="1"/>
    <col min="106" max="113" width="36.85546875" style="125" customWidth="1"/>
    <col min="114" max="114" width="36.5703125" style="125" customWidth="1"/>
    <col min="115" max="252" width="36.85546875" style="125"/>
    <col min="253" max="253" width="18.5703125" style="125" customWidth="1"/>
    <col min="254" max="262" width="31.42578125" style="125" customWidth="1"/>
    <col min="263" max="279" width="36.85546875" style="125" customWidth="1"/>
    <col min="280" max="280" width="37" style="125" customWidth="1"/>
    <col min="281" max="296" width="36.85546875" style="125" customWidth="1"/>
    <col min="297" max="297" width="37.140625" style="125" customWidth="1"/>
    <col min="298" max="299" width="36.85546875" style="125" customWidth="1"/>
    <col min="300" max="300" width="36.5703125" style="125" customWidth="1"/>
    <col min="301" max="302" width="36.85546875" style="125" customWidth="1"/>
    <col min="303" max="303" width="36.5703125" style="125" customWidth="1"/>
    <col min="304" max="304" width="37" style="125" customWidth="1"/>
    <col min="305" max="323" width="36.85546875" style="125" customWidth="1"/>
    <col min="324" max="324" width="37" style="125" customWidth="1"/>
    <col min="325" max="342" width="36.85546875" style="125" customWidth="1"/>
    <col min="343" max="343" width="36.5703125" style="125" customWidth="1"/>
    <col min="344" max="356" width="36.85546875" style="125" customWidth="1"/>
    <col min="357" max="357" width="36.5703125" style="125" customWidth="1"/>
    <col min="358" max="360" width="36.85546875" style="125" customWidth="1"/>
    <col min="361" max="361" width="36.5703125" style="125" customWidth="1"/>
    <col min="362" max="369" width="36.85546875" style="125" customWidth="1"/>
    <col min="370" max="370" width="36.5703125" style="125" customWidth="1"/>
    <col min="371" max="508" width="36.85546875" style="125"/>
    <col min="509" max="509" width="18.5703125" style="125" customWidth="1"/>
    <col min="510" max="518" width="31.42578125" style="125" customWidth="1"/>
    <col min="519" max="535" width="36.85546875" style="125" customWidth="1"/>
    <col min="536" max="536" width="37" style="125" customWidth="1"/>
    <col min="537" max="552" width="36.85546875" style="125" customWidth="1"/>
    <col min="553" max="553" width="37.140625" style="125" customWidth="1"/>
    <col min="554" max="555" width="36.85546875" style="125" customWidth="1"/>
    <col min="556" max="556" width="36.5703125" style="125" customWidth="1"/>
    <col min="557" max="558" width="36.85546875" style="125" customWidth="1"/>
    <col min="559" max="559" width="36.5703125" style="125" customWidth="1"/>
    <col min="560" max="560" width="37" style="125" customWidth="1"/>
    <col min="561" max="579" width="36.85546875" style="125" customWidth="1"/>
    <col min="580" max="580" width="37" style="125" customWidth="1"/>
    <col min="581" max="598" width="36.85546875" style="125" customWidth="1"/>
    <col min="599" max="599" width="36.5703125" style="125" customWidth="1"/>
    <col min="600" max="612" width="36.85546875" style="125" customWidth="1"/>
    <col min="613" max="613" width="36.5703125" style="125" customWidth="1"/>
    <col min="614" max="616" width="36.85546875" style="125" customWidth="1"/>
    <col min="617" max="617" width="36.5703125" style="125" customWidth="1"/>
    <col min="618" max="625" width="36.85546875" style="125" customWidth="1"/>
    <col min="626" max="626" width="36.5703125" style="125" customWidth="1"/>
    <col min="627" max="764" width="36.85546875" style="125"/>
    <col min="765" max="765" width="18.5703125" style="125" customWidth="1"/>
    <col min="766" max="774" width="31.42578125" style="125" customWidth="1"/>
    <col min="775" max="791" width="36.85546875" style="125" customWidth="1"/>
    <col min="792" max="792" width="37" style="125" customWidth="1"/>
    <col min="793" max="808" width="36.85546875" style="125" customWidth="1"/>
    <col min="809" max="809" width="37.140625" style="125" customWidth="1"/>
    <col min="810" max="811" width="36.85546875" style="125" customWidth="1"/>
    <col min="812" max="812" width="36.5703125" style="125" customWidth="1"/>
    <col min="813" max="814" width="36.85546875" style="125" customWidth="1"/>
    <col min="815" max="815" width="36.5703125" style="125" customWidth="1"/>
    <col min="816" max="816" width="37" style="125" customWidth="1"/>
    <col min="817" max="835" width="36.85546875" style="125" customWidth="1"/>
    <col min="836" max="836" width="37" style="125" customWidth="1"/>
    <col min="837" max="854" width="36.85546875" style="125" customWidth="1"/>
    <col min="855" max="855" width="36.5703125" style="125" customWidth="1"/>
    <col min="856" max="868" width="36.85546875" style="125" customWidth="1"/>
    <col min="869" max="869" width="36.5703125" style="125" customWidth="1"/>
    <col min="870" max="872" width="36.85546875" style="125" customWidth="1"/>
    <col min="873" max="873" width="36.5703125" style="125" customWidth="1"/>
    <col min="874" max="881" width="36.85546875" style="125" customWidth="1"/>
    <col min="882" max="882" width="36.5703125" style="125" customWidth="1"/>
    <col min="883" max="1020" width="36.85546875" style="125"/>
    <col min="1021" max="1021" width="18.5703125" style="125" customWidth="1"/>
    <col min="1022" max="1030" width="31.42578125" style="125" customWidth="1"/>
    <col min="1031" max="1047" width="36.85546875" style="125" customWidth="1"/>
    <col min="1048" max="1048" width="37" style="125" customWidth="1"/>
    <col min="1049" max="1064" width="36.85546875" style="125" customWidth="1"/>
    <col min="1065" max="1065" width="37.140625" style="125" customWidth="1"/>
    <col min="1066" max="1067" width="36.85546875" style="125" customWidth="1"/>
    <col min="1068" max="1068" width="36.5703125" style="125" customWidth="1"/>
    <col min="1069" max="1070" width="36.85546875" style="125" customWidth="1"/>
    <col min="1071" max="1071" width="36.5703125" style="125" customWidth="1"/>
    <col min="1072" max="1072" width="37" style="125" customWidth="1"/>
    <col min="1073" max="1091" width="36.85546875" style="125" customWidth="1"/>
    <col min="1092" max="1092" width="37" style="125" customWidth="1"/>
    <col min="1093" max="1110" width="36.85546875" style="125" customWidth="1"/>
    <col min="1111" max="1111" width="36.5703125" style="125" customWidth="1"/>
    <col min="1112" max="1124" width="36.85546875" style="125" customWidth="1"/>
    <col min="1125" max="1125" width="36.5703125" style="125" customWidth="1"/>
    <col min="1126" max="1128" width="36.85546875" style="125" customWidth="1"/>
    <col min="1129" max="1129" width="36.5703125" style="125" customWidth="1"/>
    <col min="1130" max="1137" width="36.85546875" style="125" customWidth="1"/>
    <col min="1138" max="1138" width="36.5703125" style="125" customWidth="1"/>
    <col min="1139" max="1276" width="36.85546875" style="125"/>
    <col min="1277" max="1277" width="18.5703125" style="125" customWidth="1"/>
    <col min="1278" max="1286" width="31.42578125" style="125" customWidth="1"/>
    <col min="1287" max="1303" width="36.85546875" style="125" customWidth="1"/>
    <col min="1304" max="1304" width="37" style="125" customWidth="1"/>
    <col min="1305" max="1320" width="36.85546875" style="125" customWidth="1"/>
    <col min="1321" max="1321" width="37.140625" style="125" customWidth="1"/>
    <col min="1322" max="1323" width="36.85546875" style="125" customWidth="1"/>
    <col min="1324" max="1324" width="36.5703125" style="125" customWidth="1"/>
    <col min="1325" max="1326" width="36.85546875" style="125" customWidth="1"/>
    <col min="1327" max="1327" width="36.5703125" style="125" customWidth="1"/>
    <col min="1328" max="1328" width="37" style="125" customWidth="1"/>
    <col min="1329" max="1347" width="36.85546875" style="125" customWidth="1"/>
    <col min="1348" max="1348" width="37" style="125" customWidth="1"/>
    <col min="1349" max="1366" width="36.85546875" style="125" customWidth="1"/>
    <col min="1367" max="1367" width="36.5703125" style="125" customWidth="1"/>
    <col min="1368" max="1380" width="36.85546875" style="125" customWidth="1"/>
    <col min="1381" max="1381" width="36.5703125" style="125" customWidth="1"/>
    <col min="1382" max="1384" width="36.85546875" style="125" customWidth="1"/>
    <col min="1385" max="1385" width="36.5703125" style="125" customWidth="1"/>
    <col min="1386" max="1393" width="36.85546875" style="125" customWidth="1"/>
    <col min="1394" max="1394" width="36.5703125" style="125" customWidth="1"/>
    <col min="1395" max="1532" width="36.85546875" style="125"/>
    <col min="1533" max="1533" width="18.5703125" style="125" customWidth="1"/>
    <col min="1534" max="1542" width="31.42578125" style="125" customWidth="1"/>
    <col min="1543" max="1559" width="36.85546875" style="125" customWidth="1"/>
    <col min="1560" max="1560" width="37" style="125" customWidth="1"/>
    <col min="1561" max="1576" width="36.85546875" style="125" customWidth="1"/>
    <col min="1577" max="1577" width="37.140625" style="125" customWidth="1"/>
    <col min="1578" max="1579" width="36.85546875" style="125" customWidth="1"/>
    <col min="1580" max="1580" width="36.5703125" style="125" customWidth="1"/>
    <col min="1581" max="1582" width="36.85546875" style="125" customWidth="1"/>
    <col min="1583" max="1583" width="36.5703125" style="125" customWidth="1"/>
    <col min="1584" max="1584" width="37" style="125" customWidth="1"/>
    <col min="1585" max="1603" width="36.85546875" style="125" customWidth="1"/>
    <col min="1604" max="1604" width="37" style="125" customWidth="1"/>
    <col min="1605" max="1622" width="36.85546875" style="125" customWidth="1"/>
    <col min="1623" max="1623" width="36.5703125" style="125" customWidth="1"/>
    <col min="1624" max="1636" width="36.85546875" style="125" customWidth="1"/>
    <col min="1637" max="1637" width="36.5703125" style="125" customWidth="1"/>
    <col min="1638" max="1640" width="36.85546875" style="125" customWidth="1"/>
    <col min="1641" max="1641" width="36.5703125" style="125" customWidth="1"/>
    <col min="1642" max="1649" width="36.85546875" style="125" customWidth="1"/>
    <col min="1650" max="1650" width="36.5703125" style="125" customWidth="1"/>
    <col min="1651" max="1788" width="36.85546875" style="125"/>
    <col min="1789" max="1789" width="18.5703125" style="125" customWidth="1"/>
    <col min="1790" max="1798" width="31.42578125" style="125" customWidth="1"/>
    <col min="1799" max="1815" width="36.85546875" style="125" customWidth="1"/>
    <col min="1816" max="1816" width="37" style="125" customWidth="1"/>
    <col min="1817" max="1832" width="36.85546875" style="125" customWidth="1"/>
    <col min="1833" max="1833" width="37.140625" style="125" customWidth="1"/>
    <col min="1834" max="1835" width="36.85546875" style="125" customWidth="1"/>
    <col min="1836" max="1836" width="36.5703125" style="125" customWidth="1"/>
    <col min="1837" max="1838" width="36.85546875" style="125" customWidth="1"/>
    <col min="1839" max="1839" width="36.5703125" style="125" customWidth="1"/>
    <col min="1840" max="1840" width="37" style="125" customWidth="1"/>
    <col min="1841" max="1859" width="36.85546875" style="125" customWidth="1"/>
    <col min="1860" max="1860" width="37" style="125" customWidth="1"/>
    <col min="1861" max="1878" width="36.85546875" style="125" customWidth="1"/>
    <col min="1879" max="1879" width="36.5703125" style="125" customWidth="1"/>
    <col min="1880" max="1892" width="36.85546875" style="125" customWidth="1"/>
    <col min="1893" max="1893" width="36.5703125" style="125" customWidth="1"/>
    <col min="1894" max="1896" width="36.85546875" style="125" customWidth="1"/>
    <col min="1897" max="1897" width="36.5703125" style="125" customWidth="1"/>
    <col min="1898" max="1905" width="36.85546875" style="125" customWidth="1"/>
    <col min="1906" max="1906" width="36.5703125" style="125" customWidth="1"/>
    <col min="1907" max="2044" width="36.85546875" style="125"/>
    <col min="2045" max="2045" width="18.5703125" style="125" customWidth="1"/>
    <col min="2046" max="2054" width="31.42578125" style="125" customWidth="1"/>
    <col min="2055" max="2071" width="36.85546875" style="125" customWidth="1"/>
    <col min="2072" max="2072" width="37" style="125" customWidth="1"/>
    <col min="2073" max="2088" width="36.85546875" style="125" customWidth="1"/>
    <col min="2089" max="2089" width="37.140625" style="125" customWidth="1"/>
    <col min="2090" max="2091" width="36.85546875" style="125" customWidth="1"/>
    <col min="2092" max="2092" width="36.5703125" style="125" customWidth="1"/>
    <col min="2093" max="2094" width="36.85546875" style="125" customWidth="1"/>
    <col min="2095" max="2095" width="36.5703125" style="125" customWidth="1"/>
    <col min="2096" max="2096" width="37" style="125" customWidth="1"/>
    <col min="2097" max="2115" width="36.85546875" style="125" customWidth="1"/>
    <col min="2116" max="2116" width="37" style="125" customWidth="1"/>
    <col min="2117" max="2134" width="36.85546875" style="125" customWidth="1"/>
    <col min="2135" max="2135" width="36.5703125" style="125" customWidth="1"/>
    <col min="2136" max="2148" width="36.85546875" style="125" customWidth="1"/>
    <col min="2149" max="2149" width="36.5703125" style="125" customWidth="1"/>
    <col min="2150" max="2152" width="36.85546875" style="125" customWidth="1"/>
    <col min="2153" max="2153" width="36.5703125" style="125" customWidth="1"/>
    <col min="2154" max="2161" width="36.85546875" style="125" customWidth="1"/>
    <col min="2162" max="2162" width="36.5703125" style="125" customWidth="1"/>
    <col min="2163" max="2300" width="36.85546875" style="125"/>
    <col min="2301" max="2301" width="18.5703125" style="125" customWidth="1"/>
    <col min="2302" max="2310" width="31.42578125" style="125" customWidth="1"/>
    <col min="2311" max="2327" width="36.85546875" style="125" customWidth="1"/>
    <col min="2328" max="2328" width="37" style="125" customWidth="1"/>
    <col min="2329" max="2344" width="36.85546875" style="125" customWidth="1"/>
    <col min="2345" max="2345" width="37.140625" style="125" customWidth="1"/>
    <col min="2346" max="2347" width="36.85546875" style="125" customWidth="1"/>
    <col min="2348" max="2348" width="36.5703125" style="125" customWidth="1"/>
    <col min="2349" max="2350" width="36.85546875" style="125" customWidth="1"/>
    <col min="2351" max="2351" width="36.5703125" style="125" customWidth="1"/>
    <col min="2352" max="2352" width="37" style="125" customWidth="1"/>
    <col min="2353" max="2371" width="36.85546875" style="125" customWidth="1"/>
    <col min="2372" max="2372" width="37" style="125" customWidth="1"/>
    <col min="2373" max="2390" width="36.85546875" style="125" customWidth="1"/>
    <col min="2391" max="2391" width="36.5703125" style="125" customWidth="1"/>
    <col min="2392" max="2404" width="36.85546875" style="125" customWidth="1"/>
    <col min="2405" max="2405" width="36.5703125" style="125" customWidth="1"/>
    <col min="2406" max="2408" width="36.85546875" style="125" customWidth="1"/>
    <col min="2409" max="2409" width="36.5703125" style="125" customWidth="1"/>
    <col min="2410" max="2417" width="36.85546875" style="125" customWidth="1"/>
    <col min="2418" max="2418" width="36.5703125" style="125" customWidth="1"/>
    <col min="2419" max="2556" width="36.85546875" style="125"/>
    <col min="2557" max="2557" width="18.5703125" style="125" customWidth="1"/>
    <col min="2558" max="2566" width="31.42578125" style="125" customWidth="1"/>
    <col min="2567" max="2583" width="36.85546875" style="125" customWidth="1"/>
    <col min="2584" max="2584" width="37" style="125" customWidth="1"/>
    <col min="2585" max="2600" width="36.85546875" style="125" customWidth="1"/>
    <col min="2601" max="2601" width="37.140625" style="125" customWidth="1"/>
    <col min="2602" max="2603" width="36.85546875" style="125" customWidth="1"/>
    <col min="2604" max="2604" width="36.5703125" style="125" customWidth="1"/>
    <col min="2605" max="2606" width="36.85546875" style="125" customWidth="1"/>
    <col min="2607" max="2607" width="36.5703125" style="125" customWidth="1"/>
    <col min="2608" max="2608" width="37" style="125" customWidth="1"/>
    <col min="2609" max="2627" width="36.85546875" style="125" customWidth="1"/>
    <col min="2628" max="2628" width="37" style="125" customWidth="1"/>
    <col min="2629" max="2646" width="36.85546875" style="125" customWidth="1"/>
    <col min="2647" max="2647" width="36.5703125" style="125" customWidth="1"/>
    <col min="2648" max="2660" width="36.85546875" style="125" customWidth="1"/>
    <col min="2661" max="2661" width="36.5703125" style="125" customWidth="1"/>
    <col min="2662" max="2664" width="36.85546875" style="125" customWidth="1"/>
    <col min="2665" max="2665" width="36.5703125" style="125" customWidth="1"/>
    <col min="2666" max="2673" width="36.85546875" style="125" customWidth="1"/>
    <col min="2674" max="2674" width="36.5703125" style="125" customWidth="1"/>
    <col min="2675" max="2812" width="36.85546875" style="125"/>
    <col min="2813" max="2813" width="18.5703125" style="125" customWidth="1"/>
    <col min="2814" max="2822" width="31.42578125" style="125" customWidth="1"/>
    <col min="2823" max="2839" width="36.85546875" style="125" customWidth="1"/>
    <col min="2840" max="2840" width="37" style="125" customWidth="1"/>
    <col min="2841" max="2856" width="36.85546875" style="125" customWidth="1"/>
    <col min="2857" max="2857" width="37.140625" style="125" customWidth="1"/>
    <col min="2858" max="2859" width="36.85546875" style="125" customWidth="1"/>
    <col min="2860" max="2860" width="36.5703125" style="125" customWidth="1"/>
    <col min="2861" max="2862" width="36.85546875" style="125" customWidth="1"/>
    <col min="2863" max="2863" width="36.5703125" style="125" customWidth="1"/>
    <col min="2864" max="2864" width="37" style="125" customWidth="1"/>
    <col min="2865" max="2883" width="36.85546875" style="125" customWidth="1"/>
    <col min="2884" max="2884" width="37" style="125" customWidth="1"/>
    <col min="2885" max="2902" width="36.85546875" style="125" customWidth="1"/>
    <col min="2903" max="2903" width="36.5703125" style="125" customWidth="1"/>
    <col min="2904" max="2916" width="36.85546875" style="125" customWidth="1"/>
    <col min="2917" max="2917" width="36.5703125" style="125" customWidth="1"/>
    <col min="2918" max="2920" width="36.85546875" style="125" customWidth="1"/>
    <col min="2921" max="2921" width="36.5703125" style="125" customWidth="1"/>
    <col min="2922" max="2929" width="36.85546875" style="125" customWidth="1"/>
    <col min="2930" max="2930" width="36.5703125" style="125" customWidth="1"/>
    <col min="2931" max="3068" width="36.85546875" style="125"/>
    <col min="3069" max="3069" width="18.5703125" style="125" customWidth="1"/>
    <col min="3070" max="3078" width="31.42578125" style="125" customWidth="1"/>
    <col min="3079" max="3095" width="36.85546875" style="125" customWidth="1"/>
    <col min="3096" max="3096" width="37" style="125" customWidth="1"/>
    <col min="3097" max="3112" width="36.85546875" style="125" customWidth="1"/>
    <col min="3113" max="3113" width="37.140625" style="125" customWidth="1"/>
    <col min="3114" max="3115" width="36.85546875" style="125" customWidth="1"/>
    <col min="3116" max="3116" width="36.5703125" style="125" customWidth="1"/>
    <col min="3117" max="3118" width="36.85546875" style="125" customWidth="1"/>
    <col min="3119" max="3119" width="36.5703125" style="125" customWidth="1"/>
    <col min="3120" max="3120" width="37" style="125" customWidth="1"/>
    <col min="3121" max="3139" width="36.85546875" style="125" customWidth="1"/>
    <col min="3140" max="3140" width="37" style="125" customWidth="1"/>
    <col min="3141" max="3158" width="36.85546875" style="125" customWidth="1"/>
    <col min="3159" max="3159" width="36.5703125" style="125" customWidth="1"/>
    <col min="3160" max="3172" width="36.85546875" style="125" customWidth="1"/>
    <col min="3173" max="3173" width="36.5703125" style="125" customWidth="1"/>
    <col min="3174" max="3176" width="36.85546875" style="125" customWidth="1"/>
    <col min="3177" max="3177" width="36.5703125" style="125" customWidth="1"/>
    <col min="3178" max="3185" width="36.85546875" style="125" customWidth="1"/>
    <col min="3186" max="3186" width="36.5703125" style="125" customWidth="1"/>
    <col min="3187" max="3324" width="36.85546875" style="125"/>
    <col min="3325" max="3325" width="18.5703125" style="125" customWidth="1"/>
    <col min="3326" max="3334" width="31.42578125" style="125" customWidth="1"/>
    <col min="3335" max="3351" width="36.85546875" style="125" customWidth="1"/>
    <col min="3352" max="3352" width="37" style="125" customWidth="1"/>
    <col min="3353" max="3368" width="36.85546875" style="125" customWidth="1"/>
    <col min="3369" max="3369" width="37.140625" style="125" customWidth="1"/>
    <col min="3370" max="3371" width="36.85546875" style="125" customWidth="1"/>
    <col min="3372" max="3372" width="36.5703125" style="125" customWidth="1"/>
    <col min="3373" max="3374" width="36.85546875" style="125" customWidth="1"/>
    <col min="3375" max="3375" width="36.5703125" style="125" customWidth="1"/>
    <col min="3376" max="3376" width="37" style="125" customWidth="1"/>
    <col min="3377" max="3395" width="36.85546875" style="125" customWidth="1"/>
    <col min="3396" max="3396" width="37" style="125" customWidth="1"/>
    <col min="3397" max="3414" width="36.85546875" style="125" customWidth="1"/>
    <col min="3415" max="3415" width="36.5703125" style="125" customWidth="1"/>
    <col min="3416" max="3428" width="36.85546875" style="125" customWidth="1"/>
    <col min="3429" max="3429" width="36.5703125" style="125" customWidth="1"/>
    <col min="3430" max="3432" width="36.85546875" style="125" customWidth="1"/>
    <col min="3433" max="3433" width="36.5703125" style="125" customWidth="1"/>
    <col min="3434" max="3441" width="36.85546875" style="125" customWidth="1"/>
    <col min="3442" max="3442" width="36.5703125" style="125" customWidth="1"/>
    <col min="3443" max="3580" width="36.85546875" style="125"/>
    <col min="3581" max="3581" width="18.5703125" style="125" customWidth="1"/>
    <col min="3582" max="3590" width="31.42578125" style="125" customWidth="1"/>
    <col min="3591" max="3607" width="36.85546875" style="125" customWidth="1"/>
    <col min="3608" max="3608" width="37" style="125" customWidth="1"/>
    <col min="3609" max="3624" width="36.85546875" style="125" customWidth="1"/>
    <col min="3625" max="3625" width="37.140625" style="125" customWidth="1"/>
    <col min="3626" max="3627" width="36.85546875" style="125" customWidth="1"/>
    <col min="3628" max="3628" width="36.5703125" style="125" customWidth="1"/>
    <col min="3629" max="3630" width="36.85546875" style="125" customWidth="1"/>
    <col min="3631" max="3631" width="36.5703125" style="125" customWidth="1"/>
    <col min="3632" max="3632" width="37" style="125" customWidth="1"/>
    <col min="3633" max="3651" width="36.85546875" style="125" customWidth="1"/>
    <col min="3652" max="3652" width="37" style="125" customWidth="1"/>
    <col min="3653" max="3670" width="36.85546875" style="125" customWidth="1"/>
    <col min="3671" max="3671" width="36.5703125" style="125" customWidth="1"/>
    <col min="3672" max="3684" width="36.85546875" style="125" customWidth="1"/>
    <col min="3685" max="3685" width="36.5703125" style="125" customWidth="1"/>
    <col min="3686" max="3688" width="36.85546875" style="125" customWidth="1"/>
    <col min="3689" max="3689" width="36.5703125" style="125" customWidth="1"/>
    <col min="3690" max="3697" width="36.85546875" style="125" customWidth="1"/>
    <col min="3698" max="3698" width="36.5703125" style="125" customWidth="1"/>
    <col min="3699" max="3836" width="36.85546875" style="125"/>
    <col min="3837" max="3837" width="18.5703125" style="125" customWidth="1"/>
    <col min="3838" max="3846" width="31.42578125" style="125" customWidth="1"/>
    <col min="3847" max="3863" width="36.85546875" style="125" customWidth="1"/>
    <col min="3864" max="3864" width="37" style="125" customWidth="1"/>
    <col min="3865" max="3880" width="36.85546875" style="125" customWidth="1"/>
    <col min="3881" max="3881" width="37.140625" style="125" customWidth="1"/>
    <col min="3882" max="3883" width="36.85546875" style="125" customWidth="1"/>
    <col min="3884" max="3884" width="36.5703125" style="125" customWidth="1"/>
    <col min="3885" max="3886" width="36.85546875" style="125" customWidth="1"/>
    <col min="3887" max="3887" width="36.5703125" style="125" customWidth="1"/>
    <col min="3888" max="3888" width="37" style="125" customWidth="1"/>
    <col min="3889" max="3907" width="36.85546875" style="125" customWidth="1"/>
    <col min="3908" max="3908" width="37" style="125" customWidth="1"/>
    <col min="3909" max="3926" width="36.85546875" style="125" customWidth="1"/>
    <col min="3927" max="3927" width="36.5703125" style="125" customWidth="1"/>
    <col min="3928" max="3940" width="36.85546875" style="125" customWidth="1"/>
    <col min="3941" max="3941" width="36.5703125" style="125" customWidth="1"/>
    <col min="3942" max="3944" width="36.85546875" style="125" customWidth="1"/>
    <col min="3945" max="3945" width="36.5703125" style="125" customWidth="1"/>
    <col min="3946" max="3953" width="36.85546875" style="125" customWidth="1"/>
    <col min="3954" max="3954" width="36.5703125" style="125" customWidth="1"/>
    <col min="3955" max="4092" width="36.85546875" style="125"/>
    <col min="4093" max="4093" width="18.5703125" style="125" customWidth="1"/>
    <col min="4094" max="4102" width="31.42578125" style="125" customWidth="1"/>
    <col min="4103" max="4119" width="36.85546875" style="125" customWidth="1"/>
    <col min="4120" max="4120" width="37" style="125" customWidth="1"/>
    <col min="4121" max="4136" width="36.85546875" style="125" customWidth="1"/>
    <col min="4137" max="4137" width="37.140625" style="125" customWidth="1"/>
    <col min="4138" max="4139" width="36.85546875" style="125" customWidth="1"/>
    <col min="4140" max="4140" width="36.5703125" style="125" customWidth="1"/>
    <col min="4141" max="4142" width="36.85546875" style="125" customWidth="1"/>
    <col min="4143" max="4143" width="36.5703125" style="125" customWidth="1"/>
    <col min="4144" max="4144" width="37" style="125" customWidth="1"/>
    <col min="4145" max="4163" width="36.85546875" style="125" customWidth="1"/>
    <col min="4164" max="4164" width="37" style="125" customWidth="1"/>
    <col min="4165" max="4182" width="36.85546875" style="125" customWidth="1"/>
    <col min="4183" max="4183" width="36.5703125" style="125" customWidth="1"/>
    <col min="4184" max="4196" width="36.85546875" style="125" customWidth="1"/>
    <col min="4197" max="4197" width="36.5703125" style="125" customWidth="1"/>
    <col min="4198" max="4200" width="36.85546875" style="125" customWidth="1"/>
    <col min="4201" max="4201" width="36.5703125" style="125" customWidth="1"/>
    <col min="4202" max="4209" width="36.85546875" style="125" customWidth="1"/>
    <col min="4210" max="4210" width="36.5703125" style="125" customWidth="1"/>
    <col min="4211" max="4348" width="36.85546875" style="125"/>
    <col min="4349" max="4349" width="18.5703125" style="125" customWidth="1"/>
    <col min="4350" max="4358" width="31.42578125" style="125" customWidth="1"/>
    <col min="4359" max="4375" width="36.85546875" style="125" customWidth="1"/>
    <col min="4376" max="4376" width="37" style="125" customWidth="1"/>
    <col min="4377" max="4392" width="36.85546875" style="125" customWidth="1"/>
    <col min="4393" max="4393" width="37.140625" style="125" customWidth="1"/>
    <col min="4394" max="4395" width="36.85546875" style="125" customWidth="1"/>
    <col min="4396" max="4396" width="36.5703125" style="125" customWidth="1"/>
    <col min="4397" max="4398" width="36.85546875" style="125" customWidth="1"/>
    <col min="4399" max="4399" width="36.5703125" style="125" customWidth="1"/>
    <col min="4400" max="4400" width="37" style="125" customWidth="1"/>
    <col min="4401" max="4419" width="36.85546875" style="125" customWidth="1"/>
    <col min="4420" max="4420" width="37" style="125" customWidth="1"/>
    <col min="4421" max="4438" width="36.85546875" style="125" customWidth="1"/>
    <col min="4439" max="4439" width="36.5703125" style="125" customWidth="1"/>
    <col min="4440" max="4452" width="36.85546875" style="125" customWidth="1"/>
    <col min="4453" max="4453" width="36.5703125" style="125" customWidth="1"/>
    <col min="4454" max="4456" width="36.85546875" style="125" customWidth="1"/>
    <col min="4457" max="4457" width="36.5703125" style="125" customWidth="1"/>
    <col min="4458" max="4465" width="36.85546875" style="125" customWidth="1"/>
    <col min="4466" max="4466" width="36.5703125" style="125" customWidth="1"/>
    <col min="4467" max="4604" width="36.85546875" style="125"/>
    <col min="4605" max="4605" width="18.5703125" style="125" customWidth="1"/>
    <col min="4606" max="4614" width="31.42578125" style="125" customWidth="1"/>
    <col min="4615" max="4631" width="36.85546875" style="125" customWidth="1"/>
    <col min="4632" max="4632" width="37" style="125" customWidth="1"/>
    <col min="4633" max="4648" width="36.85546875" style="125" customWidth="1"/>
    <col min="4649" max="4649" width="37.140625" style="125" customWidth="1"/>
    <col min="4650" max="4651" width="36.85546875" style="125" customWidth="1"/>
    <col min="4652" max="4652" width="36.5703125" style="125" customWidth="1"/>
    <col min="4653" max="4654" width="36.85546875" style="125" customWidth="1"/>
    <col min="4655" max="4655" width="36.5703125" style="125" customWidth="1"/>
    <col min="4656" max="4656" width="37" style="125" customWidth="1"/>
    <col min="4657" max="4675" width="36.85546875" style="125" customWidth="1"/>
    <col min="4676" max="4676" width="37" style="125" customWidth="1"/>
    <col min="4677" max="4694" width="36.85546875" style="125" customWidth="1"/>
    <col min="4695" max="4695" width="36.5703125" style="125" customWidth="1"/>
    <col min="4696" max="4708" width="36.85546875" style="125" customWidth="1"/>
    <col min="4709" max="4709" width="36.5703125" style="125" customWidth="1"/>
    <col min="4710" max="4712" width="36.85546875" style="125" customWidth="1"/>
    <col min="4713" max="4713" width="36.5703125" style="125" customWidth="1"/>
    <col min="4714" max="4721" width="36.85546875" style="125" customWidth="1"/>
    <col min="4722" max="4722" width="36.5703125" style="125" customWidth="1"/>
    <col min="4723" max="4860" width="36.85546875" style="125"/>
    <col min="4861" max="4861" width="18.5703125" style="125" customWidth="1"/>
    <col min="4862" max="4870" width="31.42578125" style="125" customWidth="1"/>
    <col min="4871" max="4887" width="36.85546875" style="125" customWidth="1"/>
    <col min="4888" max="4888" width="37" style="125" customWidth="1"/>
    <col min="4889" max="4904" width="36.85546875" style="125" customWidth="1"/>
    <col min="4905" max="4905" width="37.140625" style="125" customWidth="1"/>
    <col min="4906" max="4907" width="36.85546875" style="125" customWidth="1"/>
    <col min="4908" max="4908" width="36.5703125" style="125" customWidth="1"/>
    <col min="4909" max="4910" width="36.85546875" style="125" customWidth="1"/>
    <col min="4911" max="4911" width="36.5703125" style="125" customWidth="1"/>
    <col min="4912" max="4912" width="37" style="125" customWidth="1"/>
    <col min="4913" max="4931" width="36.85546875" style="125" customWidth="1"/>
    <col min="4932" max="4932" width="37" style="125" customWidth="1"/>
    <col min="4933" max="4950" width="36.85546875" style="125" customWidth="1"/>
    <col min="4951" max="4951" width="36.5703125" style="125" customWidth="1"/>
    <col min="4952" max="4964" width="36.85546875" style="125" customWidth="1"/>
    <col min="4965" max="4965" width="36.5703125" style="125" customWidth="1"/>
    <col min="4966" max="4968" width="36.85546875" style="125" customWidth="1"/>
    <col min="4969" max="4969" width="36.5703125" style="125" customWidth="1"/>
    <col min="4970" max="4977" width="36.85546875" style="125" customWidth="1"/>
    <col min="4978" max="4978" width="36.5703125" style="125" customWidth="1"/>
    <col min="4979" max="5116" width="36.85546875" style="125"/>
    <col min="5117" max="5117" width="18.5703125" style="125" customWidth="1"/>
    <col min="5118" max="5126" width="31.42578125" style="125" customWidth="1"/>
    <col min="5127" max="5143" width="36.85546875" style="125" customWidth="1"/>
    <col min="5144" max="5144" width="37" style="125" customWidth="1"/>
    <col min="5145" max="5160" width="36.85546875" style="125" customWidth="1"/>
    <col min="5161" max="5161" width="37.140625" style="125" customWidth="1"/>
    <col min="5162" max="5163" width="36.85546875" style="125" customWidth="1"/>
    <col min="5164" max="5164" width="36.5703125" style="125" customWidth="1"/>
    <col min="5165" max="5166" width="36.85546875" style="125" customWidth="1"/>
    <col min="5167" max="5167" width="36.5703125" style="125" customWidth="1"/>
    <col min="5168" max="5168" width="37" style="125" customWidth="1"/>
    <col min="5169" max="5187" width="36.85546875" style="125" customWidth="1"/>
    <col min="5188" max="5188" width="37" style="125" customWidth="1"/>
    <col min="5189" max="5206" width="36.85546875" style="125" customWidth="1"/>
    <col min="5207" max="5207" width="36.5703125" style="125" customWidth="1"/>
    <col min="5208" max="5220" width="36.85546875" style="125" customWidth="1"/>
    <col min="5221" max="5221" width="36.5703125" style="125" customWidth="1"/>
    <col min="5222" max="5224" width="36.85546875" style="125" customWidth="1"/>
    <col min="5225" max="5225" width="36.5703125" style="125" customWidth="1"/>
    <col min="5226" max="5233" width="36.85546875" style="125" customWidth="1"/>
    <col min="5234" max="5234" width="36.5703125" style="125" customWidth="1"/>
    <col min="5235" max="5372" width="36.85546875" style="125"/>
    <col min="5373" max="5373" width="18.5703125" style="125" customWidth="1"/>
    <col min="5374" max="5382" width="31.42578125" style="125" customWidth="1"/>
    <col min="5383" max="5399" width="36.85546875" style="125" customWidth="1"/>
    <col min="5400" max="5400" width="37" style="125" customWidth="1"/>
    <col min="5401" max="5416" width="36.85546875" style="125" customWidth="1"/>
    <col min="5417" max="5417" width="37.140625" style="125" customWidth="1"/>
    <col min="5418" max="5419" width="36.85546875" style="125" customWidth="1"/>
    <col min="5420" max="5420" width="36.5703125" style="125" customWidth="1"/>
    <col min="5421" max="5422" width="36.85546875" style="125" customWidth="1"/>
    <col min="5423" max="5423" width="36.5703125" style="125" customWidth="1"/>
    <col min="5424" max="5424" width="37" style="125" customWidth="1"/>
    <col min="5425" max="5443" width="36.85546875" style="125" customWidth="1"/>
    <col min="5444" max="5444" width="37" style="125" customWidth="1"/>
    <col min="5445" max="5462" width="36.85546875" style="125" customWidth="1"/>
    <col min="5463" max="5463" width="36.5703125" style="125" customWidth="1"/>
    <col min="5464" max="5476" width="36.85546875" style="125" customWidth="1"/>
    <col min="5477" max="5477" width="36.5703125" style="125" customWidth="1"/>
    <col min="5478" max="5480" width="36.85546875" style="125" customWidth="1"/>
    <col min="5481" max="5481" width="36.5703125" style="125" customWidth="1"/>
    <col min="5482" max="5489" width="36.85546875" style="125" customWidth="1"/>
    <col min="5490" max="5490" width="36.5703125" style="125" customWidth="1"/>
    <col min="5491" max="5628" width="36.85546875" style="125"/>
    <col min="5629" max="5629" width="18.5703125" style="125" customWidth="1"/>
    <col min="5630" max="5638" width="31.42578125" style="125" customWidth="1"/>
    <col min="5639" max="5655" width="36.85546875" style="125" customWidth="1"/>
    <col min="5656" max="5656" width="37" style="125" customWidth="1"/>
    <col min="5657" max="5672" width="36.85546875" style="125" customWidth="1"/>
    <col min="5673" max="5673" width="37.140625" style="125" customWidth="1"/>
    <col min="5674" max="5675" width="36.85546875" style="125" customWidth="1"/>
    <col min="5676" max="5676" width="36.5703125" style="125" customWidth="1"/>
    <col min="5677" max="5678" width="36.85546875" style="125" customWidth="1"/>
    <col min="5679" max="5679" width="36.5703125" style="125" customWidth="1"/>
    <col min="5680" max="5680" width="37" style="125" customWidth="1"/>
    <col min="5681" max="5699" width="36.85546875" style="125" customWidth="1"/>
    <col min="5700" max="5700" width="37" style="125" customWidth="1"/>
    <col min="5701" max="5718" width="36.85546875" style="125" customWidth="1"/>
    <col min="5719" max="5719" width="36.5703125" style="125" customWidth="1"/>
    <col min="5720" max="5732" width="36.85546875" style="125" customWidth="1"/>
    <col min="5733" max="5733" width="36.5703125" style="125" customWidth="1"/>
    <col min="5734" max="5736" width="36.85546875" style="125" customWidth="1"/>
    <col min="5737" max="5737" width="36.5703125" style="125" customWidth="1"/>
    <col min="5738" max="5745" width="36.85546875" style="125" customWidth="1"/>
    <col min="5746" max="5746" width="36.5703125" style="125" customWidth="1"/>
    <col min="5747" max="5884" width="36.85546875" style="125"/>
    <col min="5885" max="5885" width="18.5703125" style="125" customWidth="1"/>
    <col min="5886" max="5894" width="31.42578125" style="125" customWidth="1"/>
    <col min="5895" max="5911" width="36.85546875" style="125" customWidth="1"/>
    <col min="5912" max="5912" width="37" style="125" customWidth="1"/>
    <col min="5913" max="5928" width="36.85546875" style="125" customWidth="1"/>
    <col min="5929" max="5929" width="37.140625" style="125" customWidth="1"/>
    <col min="5930" max="5931" width="36.85546875" style="125" customWidth="1"/>
    <col min="5932" max="5932" width="36.5703125" style="125" customWidth="1"/>
    <col min="5933" max="5934" width="36.85546875" style="125" customWidth="1"/>
    <col min="5935" max="5935" width="36.5703125" style="125" customWidth="1"/>
    <col min="5936" max="5936" width="37" style="125" customWidth="1"/>
    <col min="5937" max="5955" width="36.85546875" style="125" customWidth="1"/>
    <col min="5956" max="5956" width="37" style="125" customWidth="1"/>
    <col min="5957" max="5974" width="36.85546875" style="125" customWidth="1"/>
    <col min="5975" max="5975" width="36.5703125" style="125" customWidth="1"/>
    <col min="5976" max="5988" width="36.85546875" style="125" customWidth="1"/>
    <col min="5989" max="5989" width="36.5703125" style="125" customWidth="1"/>
    <col min="5990" max="5992" width="36.85546875" style="125" customWidth="1"/>
    <col min="5993" max="5993" width="36.5703125" style="125" customWidth="1"/>
    <col min="5994" max="6001" width="36.85546875" style="125" customWidth="1"/>
    <col min="6002" max="6002" width="36.5703125" style="125" customWidth="1"/>
    <col min="6003" max="6140" width="36.85546875" style="125"/>
    <col min="6141" max="6141" width="18.5703125" style="125" customWidth="1"/>
    <col min="6142" max="6150" width="31.42578125" style="125" customWidth="1"/>
    <col min="6151" max="6167" width="36.85546875" style="125" customWidth="1"/>
    <col min="6168" max="6168" width="37" style="125" customWidth="1"/>
    <col min="6169" max="6184" width="36.85546875" style="125" customWidth="1"/>
    <col min="6185" max="6185" width="37.140625" style="125" customWidth="1"/>
    <col min="6186" max="6187" width="36.85546875" style="125" customWidth="1"/>
    <col min="6188" max="6188" width="36.5703125" style="125" customWidth="1"/>
    <col min="6189" max="6190" width="36.85546875" style="125" customWidth="1"/>
    <col min="6191" max="6191" width="36.5703125" style="125" customWidth="1"/>
    <col min="6192" max="6192" width="37" style="125" customWidth="1"/>
    <col min="6193" max="6211" width="36.85546875" style="125" customWidth="1"/>
    <col min="6212" max="6212" width="37" style="125" customWidth="1"/>
    <col min="6213" max="6230" width="36.85546875" style="125" customWidth="1"/>
    <col min="6231" max="6231" width="36.5703125" style="125" customWidth="1"/>
    <col min="6232" max="6244" width="36.85546875" style="125" customWidth="1"/>
    <col min="6245" max="6245" width="36.5703125" style="125" customWidth="1"/>
    <col min="6246" max="6248" width="36.85546875" style="125" customWidth="1"/>
    <col min="6249" max="6249" width="36.5703125" style="125" customWidth="1"/>
    <col min="6250" max="6257" width="36.85546875" style="125" customWidth="1"/>
    <col min="6258" max="6258" width="36.5703125" style="125" customWidth="1"/>
    <col min="6259" max="6396" width="36.85546875" style="125"/>
    <col min="6397" max="6397" width="18.5703125" style="125" customWidth="1"/>
    <col min="6398" max="6406" width="31.42578125" style="125" customWidth="1"/>
    <col min="6407" max="6423" width="36.85546875" style="125" customWidth="1"/>
    <col min="6424" max="6424" width="37" style="125" customWidth="1"/>
    <col min="6425" max="6440" width="36.85546875" style="125" customWidth="1"/>
    <col min="6441" max="6441" width="37.140625" style="125" customWidth="1"/>
    <col min="6442" max="6443" width="36.85546875" style="125" customWidth="1"/>
    <col min="6444" max="6444" width="36.5703125" style="125" customWidth="1"/>
    <col min="6445" max="6446" width="36.85546875" style="125" customWidth="1"/>
    <col min="6447" max="6447" width="36.5703125" style="125" customWidth="1"/>
    <col min="6448" max="6448" width="37" style="125" customWidth="1"/>
    <col min="6449" max="6467" width="36.85546875" style="125" customWidth="1"/>
    <col min="6468" max="6468" width="37" style="125" customWidth="1"/>
    <col min="6469" max="6486" width="36.85546875" style="125" customWidth="1"/>
    <col min="6487" max="6487" width="36.5703125" style="125" customWidth="1"/>
    <col min="6488" max="6500" width="36.85546875" style="125" customWidth="1"/>
    <col min="6501" max="6501" width="36.5703125" style="125" customWidth="1"/>
    <col min="6502" max="6504" width="36.85546875" style="125" customWidth="1"/>
    <col min="6505" max="6505" width="36.5703125" style="125" customWidth="1"/>
    <col min="6506" max="6513" width="36.85546875" style="125" customWidth="1"/>
    <col min="6514" max="6514" width="36.5703125" style="125" customWidth="1"/>
    <col min="6515" max="6652" width="36.85546875" style="125"/>
    <col min="6653" max="6653" width="18.5703125" style="125" customWidth="1"/>
    <col min="6654" max="6662" width="31.42578125" style="125" customWidth="1"/>
    <col min="6663" max="6679" width="36.85546875" style="125" customWidth="1"/>
    <col min="6680" max="6680" width="37" style="125" customWidth="1"/>
    <col min="6681" max="6696" width="36.85546875" style="125" customWidth="1"/>
    <col min="6697" max="6697" width="37.140625" style="125" customWidth="1"/>
    <col min="6698" max="6699" width="36.85546875" style="125" customWidth="1"/>
    <col min="6700" max="6700" width="36.5703125" style="125" customWidth="1"/>
    <col min="6701" max="6702" width="36.85546875" style="125" customWidth="1"/>
    <col min="6703" max="6703" width="36.5703125" style="125" customWidth="1"/>
    <col min="6704" max="6704" width="37" style="125" customWidth="1"/>
    <col min="6705" max="6723" width="36.85546875" style="125" customWidth="1"/>
    <col min="6724" max="6724" width="37" style="125" customWidth="1"/>
    <col min="6725" max="6742" width="36.85546875" style="125" customWidth="1"/>
    <col min="6743" max="6743" width="36.5703125" style="125" customWidth="1"/>
    <col min="6744" max="6756" width="36.85546875" style="125" customWidth="1"/>
    <col min="6757" max="6757" width="36.5703125" style="125" customWidth="1"/>
    <col min="6758" max="6760" width="36.85546875" style="125" customWidth="1"/>
    <col min="6761" max="6761" width="36.5703125" style="125" customWidth="1"/>
    <col min="6762" max="6769" width="36.85546875" style="125" customWidth="1"/>
    <col min="6770" max="6770" width="36.5703125" style="125" customWidth="1"/>
    <col min="6771" max="6908" width="36.85546875" style="125"/>
    <col min="6909" max="6909" width="18.5703125" style="125" customWidth="1"/>
    <col min="6910" max="6918" width="31.42578125" style="125" customWidth="1"/>
    <col min="6919" max="6935" width="36.85546875" style="125" customWidth="1"/>
    <col min="6936" max="6936" width="37" style="125" customWidth="1"/>
    <col min="6937" max="6952" width="36.85546875" style="125" customWidth="1"/>
    <col min="6953" max="6953" width="37.140625" style="125" customWidth="1"/>
    <col min="6954" max="6955" width="36.85546875" style="125" customWidth="1"/>
    <col min="6956" max="6956" width="36.5703125" style="125" customWidth="1"/>
    <col min="6957" max="6958" width="36.85546875" style="125" customWidth="1"/>
    <col min="6959" max="6959" width="36.5703125" style="125" customWidth="1"/>
    <col min="6960" max="6960" width="37" style="125" customWidth="1"/>
    <col min="6961" max="6979" width="36.85546875" style="125" customWidth="1"/>
    <col min="6980" max="6980" width="37" style="125" customWidth="1"/>
    <col min="6981" max="6998" width="36.85546875" style="125" customWidth="1"/>
    <col min="6999" max="6999" width="36.5703125" style="125" customWidth="1"/>
    <col min="7000" max="7012" width="36.85546875" style="125" customWidth="1"/>
    <col min="7013" max="7013" width="36.5703125" style="125" customWidth="1"/>
    <col min="7014" max="7016" width="36.85546875" style="125" customWidth="1"/>
    <col min="7017" max="7017" width="36.5703125" style="125" customWidth="1"/>
    <col min="7018" max="7025" width="36.85546875" style="125" customWidth="1"/>
    <col min="7026" max="7026" width="36.5703125" style="125" customWidth="1"/>
    <col min="7027" max="7164" width="36.85546875" style="125"/>
    <col min="7165" max="7165" width="18.5703125" style="125" customWidth="1"/>
    <col min="7166" max="7174" width="31.42578125" style="125" customWidth="1"/>
    <col min="7175" max="7191" width="36.85546875" style="125" customWidth="1"/>
    <col min="7192" max="7192" width="37" style="125" customWidth="1"/>
    <col min="7193" max="7208" width="36.85546875" style="125" customWidth="1"/>
    <col min="7209" max="7209" width="37.140625" style="125" customWidth="1"/>
    <col min="7210" max="7211" width="36.85546875" style="125" customWidth="1"/>
    <col min="7212" max="7212" width="36.5703125" style="125" customWidth="1"/>
    <col min="7213" max="7214" width="36.85546875" style="125" customWidth="1"/>
    <col min="7215" max="7215" width="36.5703125" style="125" customWidth="1"/>
    <col min="7216" max="7216" width="37" style="125" customWidth="1"/>
    <col min="7217" max="7235" width="36.85546875" style="125" customWidth="1"/>
    <col min="7236" max="7236" width="37" style="125" customWidth="1"/>
    <col min="7237" max="7254" width="36.85546875" style="125" customWidth="1"/>
    <col min="7255" max="7255" width="36.5703125" style="125" customWidth="1"/>
    <col min="7256" max="7268" width="36.85546875" style="125" customWidth="1"/>
    <col min="7269" max="7269" width="36.5703125" style="125" customWidth="1"/>
    <col min="7270" max="7272" width="36.85546875" style="125" customWidth="1"/>
    <col min="7273" max="7273" width="36.5703125" style="125" customWidth="1"/>
    <col min="7274" max="7281" width="36.85546875" style="125" customWidth="1"/>
    <col min="7282" max="7282" width="36.5703125" style="125" customWidth="1"/>
    <col min="7283" max="7420" width="36.85546875" style="125"/>
    <col min="7421" max="7421" width="18.5703125" style="125" customWidth="1"/>
    <col min="7422" max="7430" width="31.42578125" style="125" customWidth="1"/>
    <col min="7431" max="7447" width="36.85546875" style="125" customWidth="1"/>
    <col min="7448" max="7448" width="37" style="125" customWidth="1"/>
    <col min="7449" max="7464" width="36.85546875" style="125" customWidth="1"/>
    <col min="7465" max="7465" width="37.140625" style="125" customWidth="1"/>
    <col min="7466" max="7467" width="36.85546875" style="125" customWidth="1"/>
    <col min="7468" max="7468" width="36.5703125" style="125" customWidth="1"/>
    <col min="7469" max="7470" width="36.85546875" style="125" customWidth="1"/>
    <col min="7471" max="7471" width="36.5703125" style="125" customWidth="1"/>
    <col min="7472" max="7472" width="37" style="125" customWidth="1"/>
    <col min="7473" max="7491" width="36.85546875" style="125" customWidth="1"/>
    <col min="7492" max="7492" width="37" style="125" customWidth="1"/>
    <col min="7493" max="7510" width="36.85546875" style="125" customWidth="1"/>
    <col min="7511" max="7511" width="36.5703125" style="125" customWidth="1"/>
    <col min="7512" max="7524" width="36.85546875" style="125" customWidth="1"/>
    <col min="7525" max="7525" width="36.5703125" style="125" customWidth="1"/>
    <col min="7526" max="7528" width="36.85546875" style="125" customWidth="1"/>
    <col min="7529" max="7529" width="36.5703125" style="125" customWidth="1"/>
    <col min="7530" max="7537" width="36.85546875" style="125" customWidth="1"/>
    <col min="7538" max="7538" width="36.5703125" style="125" customWidth="1"/>
    <col min="7539" max="7676" width="36.85546875" style="125"/>
    <col min="7677" max="7677" width="18.5703125" style="125" customWidth="1"/>
    <col min="7678" max="7686" width="31.42578125" style="125" customWidth="1"/>
    <col min="7687" max="7703" width="36.85546875" style="125" customWidth="1"/>
    <col min="7704" max="7704" width="37" style="125" customWidth="1"/>
    <col min="7705" max="7720" width="36.85546875" style="125" customWidth="1"/>
    <col min="7721" max="7721" width="37.140625" style="125" customWidth="1"/>
    <col min="7722" max="7723" width="36.85546875" style="125" customWidth="1"/>
    <col min="7724" max="7724" width="36.5703125" style="125" customWidth="1"/>
    <col min="7725" max="7726" width="36.85546875" style="125" customWidth="1"/>
    <col min="7727" max="7727" width="36.5703125" style="125" customWidth="1"/>
    <col min="7728" max="7728" width="37" style="125" customWidth="1"/>
    <col min="7729" max="7747" width="36.85546875" style="125" customWidth="1"/>
    <col min="7748" max="7748" width="37" style="125" customWidth="1"/>
    <col min="7749" max="7766" width="36.85546875" style="125" customWidth="1"/>
    <col min="7767" max="7767" width="36.5703125" style="125" customWidth="1"/>
    <col min="7768" max="7780" width="36.85546875" style="125" customWidth="1"/>
    <col min="7781" max="7781" width="36.5703125" style="125" customWidth="1"/>
    <col min="7782" max="7784" width="36.85546875" style="125" customWidth="1"/>
    <col min="7785" max="7785" width="36.5703125" style="125" customWidth="1"/>
    <col min="7786" max="7793" width="36.85546875" style="125" customWidth="1"/>
    <col min="7794" max="7794" width="36.5703125" style="125" customWidth="1"/>
    <col min="7795" max="7932" width="36.85546875" style="125"/>
    <col min="7933" max="7933" width="18.5703125" style="125" customWidth="1"/>
    <col min="7934" max="7942" width="31.42578125" style="125" customWidth="1"/>
    <col min="7943" max="7959" width="36.85546875" style="125" customWidth="1"/>
    <col min="7960" max="7960" width="37" style="125" customWidth="1"/>
    <col min="7961" max="7976" width="36.85546875" style="125" customWidth="1"/>
    <col min="7977" max="7977" width="37.140625" style="125" customWidth="1"/>
    <col min="7978" max="7979" width="36.85546875" style="125" customWidth="1"/>
    <col min="7980" max="7980" width="36.5703125" style="125" customWidth="1"/>
    <col min="7981" max="7982" width="36.85546875" style="125" customWidth="1"/>
    <col min="7983" max="7983" width="36.5703125" style="125" customWidth="1"/>
    <col min="7984" max="7984" width="37" style="125" customWidth="1"/>
    <col min="7985" max="8003" width="36.85546875" style="125" customWidth="1"/>
    <col min="8004" max="8004" width="37" style="125" customWidth="1"/>
    <col min="8005" max="8022" width="36.85546875" style="125" customWidth="1"/>
    <col min="8023" max="8023" width="36.5703125" style="125" customWidth="1"/>
    <col min="8024" max="8036" width="36.85546875" style="125" customWidth="1"/>
    <col min="8037" max="8037" width="36.5703125" style="125" customWidth="1"/>
    <col min="8038" max="8040" width="36.85546875" style="125" customWidth="1"/>
    <col min="8041" max="8041" width="36.5703125" style="125" customWidth="1"/>
    <col min="8042" max="8049" width="36.85546875" style="125" customWidth="1"/>
    <col min="8050" max="8050" width="36.5703125" style="125" customWidth="1"/>
    <col min="8051" max="8188" width="36.85546875" style="125"/>
    <col min="8189" max="8189" width="18.5703125" style="125" customWidth="1"/>
    <col min="8190" max="8198" width="31.42578125" style="125" customWidth="1"/>
    <col min="8199" max="8215" width="36.85546875" style="125" customWidth="1"/>
    <col min="8216" max="8216" width="37" style="125" customWidth="1"/>
    <col min="8217" max="8232" width="36.85546875" style="125" customWidth="1"/>
    <col min="8233" max="8233" width="37.140625" style="125" customWidth="1"/>
    <col min="8234" max="8235" width="36.85546875" style="125" customWidth="1"/>
    <col min="8236" max="8236" width="36.5703125" style="125" customWidth="1"/>
    <col min="8237" max="8238" width="36.85546875" style="125" customWidth="1"/>
    <col min="8239" max="8239" width="36.5703125" style="125" customWidth="1"/>
    <col min="8240" max="8240" width="37" style="125" customWidth="1"/>
    <col min="8241" max="8259" width="36.85546875" style="125" customWidth="1"/>
    <col min="8260" max="8260" width="37" style="125" customWidth="1"/>
    <col min="8261" max="8278" width="36.85546875" style="125" customWidth="1"/>
    <col min="8279" max="8279" width="36.5703125" style="125" customWidth="1"/>
    <col min="8280" max="8292" width="36.85546875" style="125" customWidth="1"/>
    <col min="8293" max="8293" width="36.5703125" style="125" customWidth="1"/>
    <col min="8294" max="8296" width="36.85546875" style="125" customWidth="1"/>
    <col min="8297" max="8297" width="36.5703125" style="125" customWidth="1"/>
    <col min="8298" max="8305" width="36.85546875" style="125" customWidth="1"/>
    <col min="8306" max="8306" width="36.5703125" style="125" customWidth="1"/>
    <col min="8307" max="8444" width="36.85546875" style="125"/>
    <col min="8445" max="8445" width="18.5703125" style="125" customWidth="1"/>
    <col min="8446" max="8454" width="31.42578125" style="125" customWidth="1"/>
    <col min="8455" max="8471" width="36.85546875" style="125" customWidth="1"/>
    <col min="8472" max="8472" width="37" style="125" customWidth="1"/>
    <col min="8473" max="8488" width="36.85546875" style="125" customWidth="1"/>
    <col min="8489" max="8489" width="37.140625" style="125" customWidth="1"/>
    <col min="8490" max="8491" width="36.85546875" style="125" customWidth="1"/>
    <col min="8492" max="8492" width="36.5703125" style="125" customWidth="1"/>
    <col min="8493" max="8494" width="36.85546875" style="125" customWidth="1"/>
    <col min="8495" max="8495" width="36.5703125" style="125" customWidth="1"/>
    <col min="8496" max="8496" width="37" style="125" customWidth="1"/>
    <col min="8497" max="8515" width="36.85546875" style="125" customWidth="1"/>
    <col min="8516" max="8516" width="37" style="125" customWidth="1"/>
    <col min="8517" max="8534" width="36.85546875" style="125" customWidth="1"/>
    <col min="8535" max="8535" width="36.5703125" style="125" customWidth="1"/>
    <col min="8536" max="8548" width="36.85546875" style="125" customWidth="1"/>
    <col min="8549" max="8549" width="36.5703125" style="125" customWidth="1"/>
    <col min="8550" max="8552" width="36.85546875" style="125" customWidth="1"/>
    <col min="8553" max="8553" width="36.5703125" style="125" customWidth="1"/>
    <col min="8554" max="8561" width="36.85546875" style="125" customWidth="1"/>
    <col min="8562" max="8562" width="36.5703125" style="125" customWidth="1"/>
    <col min="8563" max="8700" width="36.85546875" style="125"/>
    <col min="8701" max="8701" width="18.5703125" style="125" customWidth="1"/>
    <col min="8702" max="8710" width="31.42578125" style="125" customWidth="1"/>
    <col min="8711" max="8727" width="36.85546875" style="125" customWidth="1"/>
    <col min="8728" max="8728" width="37" style="125" customWidth="1"/>
    <col min="8729" max="8744" width="36.85546875" style="125" customWidth="1"/>
    <col min="8745" max="8745" width="37.140625" style="125" customWidth="1"/>
    <col min="8746" max="8747" width="36.85546875" style="125" customWidth="1"/>
    <col min="8748" max="8748" width="36.5703125" style="125" customWidth="1"/>
    <col min="8749" max="8750" width="36.85546875" style="125" customWidth="1"/>
    <col min="8751" max="8751" width="36.5703125" style="125" customWidth="1"/>
    <col min="8752" max="8752" width="37" style="125" customWidth="1"/>
    <col min="8753" max="8771" width="36.85546875" style="125" customWidth="1"/>
    <col min="8772" max="8772" width="37" style="125" customWidth="1"/>
    <col min="8773" max="8790" width="36.85546875" style="125" customWidth="1"/>
    <col min="8791" max="8791" width="36.5703125" style="125" customWidth="1"/>
    <col min="8792" max="8804" width="36.85546875" style="125" customWidth="1"/>
    <col min="8805" max="8805" width="36.5703125" style="125" customWidth="1"/>
    <col min="8806" max="8808" width="36.85546875" style="125" customWidth="1"/>
    <col min="8809" max="8809" width="36.5703125" style="125" customWidth="1"/>
    <col min="8810" max="8817" width="36.85546875" style="125" customWidth="1"/>
    <col min="8818" max="8818" width="36.5703125" style="125" customWidth="1"/>
    <col min="8819" max="8956" width="36.85546875" style="125"/>
    <col min="8957" max="8957" width="18.5703125" style="125" customWidth="1"/>
    <col min="8958" max="8966" width="31.42578125" style="125" customWidth="1"/>
    <col min="8967" max="8983" width="36.85546875" style="125" customWidth="1"/>
    <col min="8984" max="8984" width="37" style="125" customWidth="1"/>
    <col min="8985" max="9000" width="36.85546875" style="125" customWidth="1"/>
    <col min="9001" max="9001" width="37.140625" style="125" customWidth="1"/>
    <col min="9002" max="9003" width="36.85546875" style="125" customWidth="1"/>
    <col min="9004" max="9004" width="36.5703125" style="125" customWidth="1"/>
    <col min="9005" max="9006" width="36.85546875" style="125" customWidth="1"/>
    <col min="9007" max="9007" width="36.5703125" style="125" customWidth="1"/>
    <col min="9008" max="9008" width="37" style="125" customWidth="1"/>
    <col min="9009" max="9027" width="36.85546875" style="125" customWidth="1"/>
    <col min="9028" max="9028" width="37" style="125" customWidth="1"/>
    <col min="9029" max="9046" width="36.85546875" style="125" customWidth="1"/>
    <col min="9047" max="9047" width="36.5703125" style="125" customWidth="1"/>
    <col min="9048" max="9060" width="36.85546875" style="125" customWidth="1"/>
    <col min="9061" max="9061" width="36.5703125" style="125" customWidth="1"/>
    <col min="9062" max="9064" width="36.85546875" style="125" customWidth="1"/>
    <col min="9065" max="9065" width="36.5703125" style="125" customWidth="1"/>
    <col min="9066" max="9073" width="36.85546875" style="125" customWidth="1"/>
    <col min="9074" max="9074" width="36.5703125" style="125" customWidth="1"/>
    <col min="9075" max="9212" width="36.85546875" style="125"/>
    <col min="9213" max="9213" width="18.5703125" style="125" customWidth="1"/>
    <col min="9214" max="9222" width="31.42578125" style="125" customWidth="1"/>
    <col min="9223" max="9239" width="36.85546875" style="125" customWidth="1"/>
    <col min="9240" max="9240" width="37" style="125" customWidth="1"/>
    <col min="9241" max="9256" width="36.85546875" style="125" customWidth="1"/>
    <col min="9257" max="9257" width="37.140625" style="125" customWidth="1"/>
    <col min="9258" max="9259" width="36.85546875" style="125" customWidth="1"/>
    <col min="9260" max="9260" width="36.5703125" style="125" customWidth="1"/>
    <col min="9261" max="9262" width="36.85546875" style="125" customWidth="1"/>
    <col min="9263" max="9263" width="36.5703125" style="125" customWidth="1"/>
    <col min="9264" max="9264" width="37" style="125" customWidth="1"/>
    <col min="9265" max="9283" width="36.85546875" style="125" customWidth="1"/>
    <col min="9284" max="9284" width="37" style="125" customWidth="1"/>
    <col min="9285" max="9302" width="36.85546875" style="125" customWidth="1"/>
    <col min="9303" max="9303" width="36.5703125" style="125" customWidth="1"/>
    <col min="9304" max="9316" width="36.85546875" style="125" customWidth="1"/>
    <col min="9317" max="9317" width="36.5703125" style="125" customWidth="1"/>
    <col min="9318" max="9320" width="36.85546875" style="125" customWidth="1"/>
    <col min="9321" max="9321" width="36.5703125" style="125" customWidth="1"/>
    <col min="9322" max="9329" width="36.85546875" style="125" customWidth="1"/>
    <col min="9330" max="9330" width="36.5703125" style="125" customWidth="1"/>
    <col min="9331" max="9468" width="36.85546875" style="125"/>
    <col min="9469" max="9469" width="18.5703125" style="125" customWidth="1"/>
    <col min="9470" max="9478" width="31.42578125" style="125" customWidth="1"/>
    <col min="9479" max="9495" width="36.85546875" style="125" customWidth="1"/>
    <col min="9496" max="9496" width="37" style="125" customWidth="1"/>
    <col min="9497" max="9512" width="36.85546875" style="125" customWidth="1"/>
    <col min="9513" max="9513" width="37.140625" style="125" customWidth="1"/>
    <col min="9514" max="9515" width="36.85546875" style="125" customWidth="1"/>
    <col min="9516" max="9516" width="36.5703125" style="125" customWidth="1"/>
    <col min="9517" max="9518" width="36.85546875" style="125" customWidth="1"/>
    <col min="9519" max="9519" width="36.5703125" style="125" customWidth="1"/>
    <col min="9520" max="9520" width="37" style="125" customWidth="1"/>
    <col min="9521" max="9539" width="36.85546875" style="125" customWidth="1"/>
    <col min="9540" max="9540" width="37" style="125" customWidth="1"/>
    <col min="9541" max="9558" width="36.85546875" style="125" customWidth="1"/>
    <col min="9559" max="9559" width="36.5703125" style="125" customWidth="1"/>
    <col min="9560" max="9572" width="36.85546875" style="125" customWidth="1"/>
    <col min="9573" max="9573" width="36.5703125" style="125" customWidth="1"/>
    <col min="9574" max="9576" width="36.85546875" style="125" customWidth="1"/>
    <col min="9577" max="9577" width="36.5703125" style="125" customWidth="1"/>
    <col min="9578" max="9585" width="36.85546875" style="125" customWidth="1"/>
    <col min="9586" max="9586" width="36.5703125" style="125" customWidth="1"/>
    <col min="9587" max="9724" width="36.85546875" style="125"/>
    <col min="9725" max="9725" width="18.5703125" style="125" customWidth="1"/>
    <col min="9726" max="9734" width="31.42578125" style="125" customWidth="1"/>
    <col min="9735" max="9751" width="36.85546875" style="125" customWidth="1"/>
    <col min="9752" max="9752" width="37" style="125" customWidth="1"/>
    <col min="9753" max="9768" width="36.85546875" style="125" customWidth="1"/>
    <col min="9769" max="9769" width="37.140625" style="125" customWidth="1"/>
    <col min="9770" max="9771" width="36.85546875" style="125" customWidth="1"/>
    <col min="9772" max="9772" width="36.5703125" style="125" customWidth="1"/>
    <col min="9773" max="9774" width="36.85546875" style="125" customWidth="1"/>
    <col min="9775" max="9775" width="36.5703125" style="125" customWidth="1"/>
    <col min="9776" max="9776" width="37" style="125" customWidth="1"/>
    <col min="9777" max="9795" width="36.85546875" style="125" customWidth="1"/>
    <col min="9796" max="9796" width="37" style="125" customWidth="1"/>
    <col min="9797" max="9814" width="36.85546875" style="125" customWidth="1"/>
    <col min="9815" max="9815" width="36.5703125" style="125" customWidth="1"/>
    <col min="9816" max="9828" width="36.85546875" style="125" customWidth="1"/>
    <col min="9829" max="9829" width="36.5703125" style="125" customWidth="1"/>
    <col min="9830" max="9832" width="36.85546875" style="125" customWidth="1"/>
    <col min="9833" max="9833" width="36.5703125" style="125" customWidth="1"/>
    <col min="9834" max="9841" width="36.85546875" style="125" customWidth="1"/>
    <col min="9842" max="9842" width="36.5703125" style="125" customWidth="1"/>
    <col min="9843" max="9980" width="36.85546875" style="125"/>
    <col min="9981" max="9981" width="18.5703125" style="125" customWidth="1"/>
    <col min="9982" max="9990" width="31.42578125" style="125" customWidth="1"/>
    <col min="9991" max="10007" width="36.85546875" style="125" customWidth="1"/>
    <col min="10008" max="10008" width="37" style="125" customWidth="1"/>
    <col min="10009" max="10024" width="36.85546875" style="125" customWidth="1"/>
    <col min="10025" max="10025" width="37.140625" style="125" customWidth="1"/>
    <col min="10026" max="10027" width="36.85546875" style="125" customWidth="1"/>
    <col min="10028" max="10028" width="36.5703125" style="125" customWidth="1"/>
    <col min="10029" max="10030" width="36.85546875" style="125" customWidth="1"/>
    <col min="10031" max="10031" width="36.5703125" style="125" customWidth="1"/>
    <col min="10032" max="10032" width="37" style="125" customWidth="1"/>
    <col min="10033" max="10051" width="36.85546875" style="125" customWidth="1"/>
    <col min="10052" max="10052" width="37" style="125" customWidth="1"/>
    <col min="10053" max="10070" width="36.85546875" style="125" customWidth="1"/>
    <col min="10071" max="10071" width="36.5703125" style="125" customWidth="1"/>
    <col min="10072" max="10084" width="36.85546875" style="125" customWidth="1"/>
    <col min="10085" max="10085" width="36.5703125" style="125" customWidth="1"/>
    <col min="10086" max="10088" width="36.85546875" style="125" customWidth="1"/>
    <col min="10089" max="10089" width="36.5703125" style="125" customWidth="1"/>
    <col min="10090" max="10097" width="36.85546875" style="125" customWidth="1"/>
    <col min="10098" max="10098" width="36.5703125" style="125" customWidth="1"/>
    <col min="10099" max="10236" width="36.85546875" style="125"/>
    <col min="10237" max="10237" width="18.5703125" style="125" customWidth="1"/>
    <col min="10238" max="10246" width="31.42578125" style="125" customWidth="1"/>
    <col min="10247" max="10263" width="36.85546875" style="125" customWidth="1"/>
    <col min="10264" max="10264" width="37" style="125" customWidth="1"/>
    <col min="10265" max="10280" width="36.85546875" style="125" customWidth="1"/>
    <col min="10281" max="10281" width="37.140625" style="125" customWidth="1"/>
    <col min="10282" max="10283" width="36.85546875" style="125" customWidth="1"/>
    <col min="10284" max="10284" width="36.5703125" style="125" customWidth="1"/>
    <col min="10285" max="10286" width="36.85546875" style="125" customWidth="1"/>
    <col min="10287" max="10287" width="36.5703125" style="125" customWidth="1"/>
    <col min="10288" max="10288" width="37" style="125" customWidth="1"/>
    <col min="10289" max="10307" width="36.85546875" style="125" customWidth="1"/>
    <col min="10308" max="10308" width="37" style="125" customWidth="1"/>
    <col min="10309" max="10326" width="36.85546875" style="125" customWidth="1"/>
    <col min="10327" max="10327" width="36.5703125" style="125" customWidth="1"/>
    <col min="10328" max="10340" width="36.85546875" style="125" customWidth="1"/>
    <col min="10341" max="10341" width="36.5703125" style="125" customWidth="1"/>
    <col min="10342" max="10344" width="36.85546875" style="125" customWidth="1"/>
    <col min="10345" max="10345" width="36.5703125" style="125" customWidth="1"/>
    <col min="10346" max="10353" width="36.85546875" style="125" customWidth="1"/>
    <col min="10354" max="10354" width="36.5703125" style="125" customWidth="1"/>
    <col min="10355" max="10492" width="36.85546875" style="125"/>
    <col min="10493" max="10493" width="18.5703125" style="125" customWidth="1"/>
    <col min="10494" max="10502" width="31.42578125" style="125" customWidth="1"/>
    <col min="10503" max="10519" width="36.85546875" style="125" customWidth="1"/>
    <col min="10520" max="10520" width="37" style="125" customWidth="1"/>
    <col min="10521" max="10536" width="36.85546875" style="125" customWidth="1"/>
    <col min="10537" max="10537" width="37.140625" style="125" customWidth="1"/>
    <col min="10538" max="10539" width="36.85546875" style="125" customWidth="1"/>
    <col min="10540" max="10540" width="36.5703125" style="125" customWidth="1"/>
    <col min="10541" max="10542" width="36.85546875" style="125" customWidth="1"/>
    <col min="10543" max="10543" width="36.5703125" style="125" customWidth="1"/>
    <col min="10544" max="10544" width="37" style="125" customWidth="1"/>
    <col min="10545" max="10563" width="36.85546875" style="125" customWidth="1"/>
    <col min="10564" max="10564" width="37" style="125" customWidth="1"/>
    <col min="10565" max="10582" width="36.85546875" style="125" customWidth="1"/>
    <col min="10583" max="10583" width="36.5703125" style="125" customWidth="1"/>
    <col min="10584" max="10596" width="36.85546875" style="125" customWidth="1"/>
    <col min="10597" max="10597" width="36.5703125" style="125" customWidth="1"/>
    <col min="10598" max="10600" width="36.85546875" style="125" customWidth="1"/>
    <col min="10601" max="10601" width="36.5703125" style="125" customWidth="1"/>
    <col min="10602" max="10609" width="36.85546875" style="125" customWidth="1"/>
    <col min="10610" max="10610" width="36.5703125" style="125" customWidth="1"/>
    <col min="10611" max="10748" width="36.85546875" style="125"/>
    <col min="10749" max="10749" width="18.5703125" style="125" customWidth="1"/>
    <col min="10750" max="10758" width="31.42578125" style="125" customWidth="1"/>
    <col min="10759" max="10775" width="36.85546875" style="125" customWidth="1"/>
    <col min="10776" max="10776" width="37" style="125" customWidth="1"/>
    <col min="10777" max="10792" width="36.85546875" style="125" customWidth="1"/>
    <col min="10793" max="10793" width="37.140625" style="125" customWidth="1"/>
    <col min="10794" max="10795" width="36.85546875" style="125" customWidth="1"/>
    <col min="10796" max="10796" width="36.5703125" style="125" customWidth="1"/>
    <col min="10797" max="10798" width="36.85546875" style="125" customWidth="1"/>
    <col min="10799" max="10799" width="36.5703125" style="125" customWidth="1"/>
    <col min="10800" max="10800" width="37" style="125" customWidth="1"/>
    <col min="10801" max="10819" width="36.85546875" style="125" customWidth="1"/>
    <col min="10820" max="10820" width="37" style="125" customWidth="1"/>
    <col min="10821" max="10838" width="36.85546875" style="125" customWidth="1"/>
    <col min="10839" max="10839" width="36.5703125" style="125" customWidth="1"/>
    <col min="10840" max="10852" width="36.85546875" style="125" customWidth="1"/>
    <col min="10853" max="10853" width="36.5703125" style="125" customWidth="1"/>
    <col min="10854" max="10856" width="36.85546875" style="125" customWidth="1"/>
    <col min="10857" max="10857" width="36.5703125" style="125" customWidth="1"/>
    <col min="10858" max="10865" width="36.85546875" style="125" customWidth="1"/>
    <col min="10866" max="10866" width="36.5703125" style="125" customWidth="1"/>
    <col min="10867" max="11004" width="36.85546875" style="125"/>
    <col min="11005" max="11005" width="18.5703125" style="125" customWidth="1"/>
    <col min="11006" max="11014" width="31.42578125" style="125" customWidth="1"/>
    <col min="11015" max="11031" width="36.85546875" style="125" customWidth="1"/>
    <col min="11032" max="11032" width="37" style="125" customWidth="1"/>
    <col min="11033" max="11048" width="36.85546875" style="125" customWidth="1"/>
    <col min="11049" max="11049" width="37.140625" style="125" customWidth="1"/>
    <col min="11050" max="11051" width="36.85546875" style="125" customWidth="1"/>
    <col min="11052" max="11052" width="36.5703125" style="125" customWidth="1"/>
    <col min="11053" max="11054" width="36.85546875" style="125" customWidth="1"/>
    <col min="11055" max="11055" width="36.5703125" style="125" customWidth="1"/>
    <col min="11056" max="11056" width="37" style="125" customWidth="1"/>
    <col min="11057" max="11075" width="36.85546875" style="125" customWidth="1"/>
    <col min="11076" max="11076" width="37" style="125" customWidth="1"/>
    <col min="11077" max="11094" width="36.85546875" style="125" customWidth="1"/>
    <col min="11095" max="11095" width="36.5703125" style="125" customWidth="1"/>
    <col min="11096" max="11108" width="36.85546875" style="125" customWidth="1"/>
    <col min="11109" max="11109" width="36.5703125" style="125" customWidth="1"/>
    <col min="11110" max="11112" width="36.85546875" style="125" customWidth="1"/>
    <col min="11113" max="11113" width="36.5703125" style="125" customWidth="1"/>
    <col min="11114" max="11121" width="36.85546875" style="125" customWidth="1"/>
    <col min="11122" max="11122" width="36.5703125" style="125" customWidth="1"/>
    <col min="11123" max="11260" width="36.85546875" style="125"/>
    <col min="11261" max="11261" width="18.5703125" style="125" customWidth="1"/>
    <col min="11262" max="11270" width="31.42578125" style="125" customWidth="1"/>
    <col min="11271" max="11287" width="36.85546875" style="125" customWidth="1"/>
    <col min="11288" max="11288" width="37" style="125" customWidth="1"/>
    <col min="11289" max="11304" width="36.85546875" style="125" customWidth="1"/>
    <col min="11305" max="11305" width="37.140625" style="125" customWidth="1"/>
    <col min="11306" max="11307" width="36.85546875" style="125" customWidth="1"/>
    <col min="11308" max="11308" width="36.5703125" style="125" customWidth="1"/>
    <col min="11309" max="11310" width="36.85546875" style="125" customWidth="1"/>
    <col min="11311" max="11311" width="36.5703125" style="125" customWidth="1"/>
    <col min="11312" max="11312" width="37" style="125" customWidth="1"/>
    <col min="11313" max="11331" width="36.85546875" style="125" customWidth="1"/>
    <col min="11332" max="11332" width="37" style="125" customWidth="1"/>
    <col min="11333" max="11350" width="36.85546875" style="125" customWidth="1"/>
    <col min="11351" max="11351" width="36.5703125" style="125" customWidth="1"/>
    <col min="11352" max="11364" width="36.85546875" style="125" customWidth="1"/>
    <col min="11365" max="11365" width="36.5703125" style="125" customWidth="1"/>
    <col min="11366" max="11368" width="36.85546875" style="125" customWidth="1"/>
    <col min="11369" max="11369" width="36.5703125" style="125" customWidth="1"/>
    <col min="11370" max="11377" width="36.85546875" style="125" customWidth="1"/>
    <col min="11378" max="11378" width="36.5703125" style="125" customWidth="1"/>
    <col min="11379" max="11516" width="36.85546875" style="125"/>
    <col min="11517" max="11517" width="18.5703125" style="125" customWidth="1"/>
    <col min="11518" max="11526" width="31.42578125" style="125" customWidth="1"/>
    <col min="11527" max="11543" width="36.85546875" style="125" customWidth="1"/>
    <col min="11544" max="11544" width="37" style="125" customWidth="1"/>
    <col min="11545" max="11560" width="36.85546875" style="125" customWidth="1"/>
    <col min="11561" max="11561" width="37.140625" style="125" customWidth="1"/>
    <col min="11562" max="11563" width="36.85546875" style="125" customWidth="1"/>
    <col min="11564" max="11564" width="36.5703125" style="125" customWidth="1"/>
    <col min="11565" max="11566" width="36.85546875" style="125" customWidth="1"/>
    <col min="11567" max="11567" width="36.5703125" style="125" customWidth="1"/>
    <col min="11568" max="11568" width="37" style="125" customWidth="1"/>
    <col min="11569" max="11587" width="36.85546875" style="125" customWidth="1"/>
    <col min="11588" max="11588" width="37" style="125" customWidth="1"/>
    <col min="11589" max="11606" width="36.85546875" style="125" customWidth="1"/>
    <col min="11607" max="11607" width="36.5703125" style="125" customWidth="1"/>
    <col min="11608" max="11620" width="36.85546875" style="125" customWidth="1"/>
    <col min="11621" max="11621" width="36.5703125" style="125" customWidth="1"/>
    <col min="11622" max="11624" width="36.85546875" style="125" customWidth="1"/>
    <col min="11625" max="11625" width="36.5703125" style="125" customWidth="1"/>
    <col min="11626" max="11633" width="36.85546875" style="125" customWidth="1"/>
    <col min="11634" max="11634" width="36.5703125" style="125" customWidth="1"/>
    <col min="11635" max="11772" width="36.85546875" style="125"/>
    <col min="11773" max="11773" width="18.5703125" style="125" customWidth="1"/>
    <col min="11774" max="11782" width="31.42578125" style="125" customWidth="1"/>
    <col min="11783" max="11799" width="36.85546875" style="125" customWidth="1"/>
    <col min="11800" max="11800" width="37" style="125" customWidth="1"/>
    <col min="11801" max="11816" width="36.85546875" style="125" customWidth="1"/>
    <col min="11817" max="11817" width="37.140625" style="125" customWidth="1"/>
    <col min="11818" max="11819" width="36.85546875" style="125" customWidth="1"/>
    <col min="11820" max="11820" width="36.5703125" style="125" customWidth="1"/>
    <col min="11821" max="11822" width="36.85546875" style="125" customWidth="1"/>
    <col min="11823" max="11823" width="36.5703125" style="125" customWidth="1"/>
    <col min="11824" max="11824" width="37" style="125" customWidth="1"/>
    <col min="11825" max="11843" width="36.85546875" style="125" customWidth="1"/>
    <col min="11844" max="11844" width="37" style="125" customWidth="1"/>
    <col min="11845" max="11862" width="36.85546875" style="125" customWidth="1"/>
    <col min="11863" max="11863" width="36.5703125" style="125" customWidth="1"/>
    <col min="11864" max="11876" width="36.85546875" style="125" customWidth="1"/>
    <col min="11877" max="11877" width="36.5703125" style="125" customWidth="1"/>
    <col min="11878" max="11880" width="36.85546875" style="125" customWidth="1"/>
    <col min="11881" max="11881" width="36.5703125" style="125" customWidth="1"/>
    <col min="11882" max="11889" width="36.85546875" style="125" customWidth="1"/>
    <col min="11890" max="11890" width="36.5703125" style="125" customWidth="1"/>
    <col min="11891" max="12028" width="36.85546875" style="125"/>
    <col min="12029" max="12029" width="18.5703125" style="125" customWidth="1"/>
    <col min="12030" max="12038" width="31.42578125" style="125" customWidth="1"/>
    <col min="12039" max="12055" width="36.85546875" style="125" customWidth="1"/>
    <col min="12056" max="12056" width="37" style="125" customWidth="1"/>
    <col min="12057" max="12072" width="36.85546875" style="125" customWidth="1"/>
    <col min="12073" max="12073" width="37.140625" style="125" customWidth="1"/>
    <col min="12074" max="12075" width="36.85546875" style="125" customWidth="1"/>
    <col min="12076" max="12076" width="36.5703125" style="125" customWidth="1"/>
    <col min="12077" max="12078" width="36.85546875" style="125" customWidth="1"/>
    <col min="12079" max="12079" width="36.5703125" style="125" customWidth="1"/>
    <col min="12080" max="12080" width="37" style="125" customWidth="1"/>
    <col min="12081" max="12099" width="36.85546875" style="125" customWidth="1"/>
    <col min="12100" max="12100" width="37" style="125" customWidth="1"/>
    <col min="12101" max="12118" width="36.85546875" style="125" customWidth="1"/>
    <col min="12119" max="12119" width="36.5703125" style="125" customWidth="1"/>
    <col min="12120" max="12132" width="36.85546875" style="125" customWidth="1"/>
    <col min="12133" max="12133" width="36.5703125" style="125" customWidth="1"/>
    <col min="12134" max="12136" width="36.85546875" style="125" customWidth="1"/>
    <col min="12137" max="12137" width="36.5703125" style="125" customWidth="1"/>
    <col min="12138" max="12145" width="36.85546875" style="125" customWidth="1"/>
    <col min="12146" max="12146" width="36.5703125" style="125" customWidth="1"/>
    <col min="12147" max="12284" width="36.85546875" style="125"/>
    <col min="12285" max="12285" width="18.5703125" style="125" customWidth="1"/>
    <col min="12286" max="12294" width="31.42578125" style="125" customWidth="1"/>
    <col min="12295" max="12311" width="36.85546875" style="125" customWidth="1"/>
    <col min="12312" max="12312" width="37" style="125" customWidth="1"/>
    <col min="12313" max="12328" width="36.85546875" style="125" customWidth="1"/>
    <col min="12329" max="12329" width="37.140625" style="125" customWidth="1"/>
    <col min="12330" max="12331" width="36.85546875" style="125" customWidth="1"/>
    <col min="12332" max="12332" width="36.5703125" style="125" customWidth="1"/>
    <col min="12333" max="12334" width="36.85546875" style="125" customWidth="1"/>
    <col min="12335" max="12335" width="36.5703125" style="125" customWidth="1"/>
    <col min="12336" max="12336" width="37" style="125" customWidth="1"/>
    <col min="12337" max="12355" width="36.85546875" style="125" customWidth="1"/>
    <col min="12356" max="12356" width="37" style="125" customWidth="1"/>
    <col min="12357" max="12374" width="36.85546875" style="125" customWidth="1"/>
    <col min="12375" max="12375" width="36.5703125" style="125" customWidth="1"/>
    <col min="12376" max="12388" width="36.85546875" style="125" customWidth="1"/>
    <col min="12389" max="12389" width="36.5703125" style="125" customWidth="1"/>
    <col min="12390" max="12392" width="36.85546875" style="125" customWidth="1"/>
    <col min="12393" max="12393" width="36.5703125" style="125" customWidth="1"/>
    <col min="12394" max="12401" width="36.85546875" style="125" customWidth="1"/>
    <col min="12402" max="12402" width="36.5703125" style="125" customWidth="1"/>
    <col min="12403" max="12540" width="36.85546875" style="125"/>
    <col min="12541" max="12541" width="18.5703125" style="125" customWidth="1"/>
    <col min="12542" max="12550" width="31.42578125" style="125" customWidth="1"/>
    <col min="12551" max="12567" width="36.85546875" style="125" customWidth="1"/>
    <col min="12568" max="12568" width="37" style="125" customWidth="1"/>
    <col min="12569" max="12584" width="36.85546875" style="125" customWidth="1"/>
    <col min="12585" max="12585" width="37.140625" style="125" customWidth="1"/>
    <col min="12586" max="12587" width="36.85546875" style="125" customWidth="1"/>
    <col min="12588" max="12588" width="36.5703125" style="125" customWidth="1"/>
    <col min="12589" max="12590" width="36.85546875" style="125" customWidth="1"/>
    <col min="12591" max="12591" width="36.5703125" style="125" customWidth="1"/>
    <col min="12592" max="12592" width="37" style="125" customWidth="1"/>
    <col min="12593" max="12611" width="36.85546875" style="125" customWidth="1"/>
    <col min="12612" max="12612" width="37" style="125" customWidth="1"/>
    <col min="12613" max="12630" width="36.85546875" style="125" customWidth="1"/>
    <col min="12631" max="12631" width="36.5703125" style="125" customWidth="1"/>
    <col min="12632" max="12644" width="36.85546875" style="125" customWidth="1"/>
    <col min="12645" max="12645" width="36.5703125" style="125" customWidth="1"/>
    <col min="12646" max="12648" width="36.85546875" style="125" customWidth="1"/>
    <col min="12649" max="12649" width="36.5703125" style="125" customWidth="1"/>
    <col min="12650" max="12657" width="36.85546875" style="125" customWidth="1"/>
    <col min="12658" max="12658" width="36.5703125" style="125" customWidth="1"/>
    <col min="12659" max="12796" width="36.85546875" style="125"/>
    <col min="12797" max="12797" width="18.5703125" style="125" customWidth="1"/>
    <col min="12798" max="12806" width="31.42578125" style="125" customWidth="1"/>
    <col min="12807" max="12823" width="36.85546875" style="125" customWidth="1"/>
    <col min="12824" max="12824" width="37" style="125" customWidth="1"/>
    <col min="12825" max="12840" width="36.85546875" style="125" customWidth="1"/>
    <col min="12841" max="12841" width="37.140625" style="125" customWidth="1"/>
    <col min="12842" max="12843" width="36.85546875" style="125" customWidth="1"/>
    <col min="12844" max="12844" width="36.5703125" style="125" customWidth="1"/>
    <col min="12845" max="12846" width="36.85546875" style="125" customWidth="1"/>
    <col min="12847" max="12847" width="36.5703125" style="125" customWidth="1"/>
    <col min="12848" max="12848" width="37" style="125" customWidth="1"/>
    <col min="12849" max="12867" width="36.85546875" style="125" customWidth="1"/>
    <col min="12868" max="12868" width="37" style="125" customWidth="1"/>
    <col min="12869" max="12886" width="36.85546875" style="125" customWidth="1"/>
    <col min="12887" max="12887" width="36.5703125" style="125" customWidth="1"/>
    <col min="12888" max="12900" width="36.85546875" style="125" customWidth="1"/>
    <col min="12901" max="12901" width="36.5703125" style="125" customWidth="1"/>
    <col min="12902" max="12904" width="36.85546875" style="125" customWidth="1"/>
    <col min="12905" max="12905" width="36.5703125" style="125" customWidth="1"/>
    <col min="12906" max="12913" width="36.85546875" style="125" customWidth="1"/>
    <col min="12914" max="12914" width="36.5703125" style="125" customWidth="1"/>
    <col min="12915" max="13052" width="36.85546875" style="125"/>
    <col min="13053" max="13053" width="18.5703125" style="125" customWidth="1"/>
    <col min="13054" max="13062" width="31.42578125" style="125" customWidth="1"/>
    <col min="13063" max="13079" width="36.85546875" style="125" customWidth="1"/>
    <col min="13080" max="13080" width="37" style="125" customWidth="1"/>
    <col min="13081" max="13096" width="36.85546875" style="125" customWidth="1"/>
    <col min="13097" max="13097" width="37.140625" style="125" customWidth="1"/>
    <col min="13098" max="13099" width="36.85546875" style="125" customWidth="1"/>
    <col min="13100" max="13100" width="36.5703125" style="125" customWidth="1"/>
    <col min="13101" max="13102" width="36.85546875" style="125" customWidth="1"/>
    <col min="13103" max="13103" width="36.5703125" style="125" customWidth="1"/>
    <col min="13104" max="13104" width="37" style="125" customWidth="1"/>
    <col min="13105" max="13123" width="36.85546875" style="125" customWidth="1"/>
    <col min="13124" max="13124" width="37" style="125" customWidth="1"/>
    <col min="13125" max="13142" width="36.85546875" style="125" customWidth="1"/>
    <col min="13143" max="13143" width="36.5703125" style="125" customWidth="1"/>
    <col min="13144" max="13156" width="36.85546875" style="125" customWidth="1"/>
    <col min="13157" max="13157" width="36.5703125" style="125" customWidth="1"/>
    <col min="13158" max="13160" width="36.85546875" style="125" customWidth="1"/>
    <col min="13161" max="13161" width="36.5703125" style="125" customWidth="1"/>
    <col min="13162" max="13169" width="36.85546875" style="125" customWidth="1"/>
    <col min="13170" max="13170" width="36.5703125" style="125" customWidth="1"/>
    <col min="13171" max="13308" width="36.85546875" style="125"/>
    <col min="13309" max="13309" width="18.5703125" style="125" customWidth="1"/>
    <col min="13310" max="13318" width="31.42578125" style="125" customWidth="1"/>
    <col min="13319" max="13335" width="36.85546875" style="125" customWidth="1"/>
    <col min="13336" max="13336" width="37" style="125" customWidth="1"/>
    <col min="13337" max="13352" width="36.85546875" style="125" customWidth="1"/>
    <col min="13353" max="13353" width="37.140625" style="125" customWidth="1"/>
    <col min="13354" max="13355" width="36.85546875" style="125" customWidth="1"/>
    <col min="13356" max="13356" width="36.5703125" style="125" customWidth="1"/>
    <col min="13357" max="13358" width="36.85546875" style="125" customWidth="1"/>
    <col min="13359" max="13359" width="36.5703125" style="125" customWidth="1"/>
    <col min="13360" max="13360" width="37" style="125" customWidth="1"/>
    <col min="13361" max="13379" width="36.85546875" style="125" customWidth="1"/>
    <col min="13380" max="13380" width="37" style="125" customWidth="1"/>
    <col min="13381" max="13398" width="36.85546875" style="125" customWidth="1"/>
    <col min="13399" max="13399" width="36.5703125" style="125" customWidth="1"/>
    <col min="13400" max="13412" width="36.85546875" style="125" customWidth="1"/>
    <col min="13413" max="13413" width="36.5703125" style="125" customWidth="1"/>
    <col min="13414" max="13416" width="36.85546875" style="125" customWidth="1"/>
    <col min="13417" max="13417" width="36.5703125" style="125" customWidth="1"/>
    <col min="13418" max="13425" width="36.85546875" style="125" customWidth="1"/>
    <col min="13426" max="13426" width="36.5703125" style="125" customWidth="1"/>
    <col min="13427" max="13564" width="36.85546875" style="125"/>
    <col min="13565" max="13565" width="18.5703125" style="125" customWidth="1"/>
    <col min="13566" max="13574" width="31.42578125" style="125" customWidth="1"/>
    <col min="13575" max="13591" width="36.85546875" style="125" customWidth="1"/>
    <col min="13592" max="13592" width="37" style="125" customWidth="1"/>
    <col min="13593" max="13608" width="36.85546875" style="125" customWidth="1"/>
    <col min="13609" max="13609" width="37.140625" style="125" customWidth="1"/>
    <col min="13610" max="13611" width="36.85546875" style="125" customWidth="1"/>
    <col min="13612" max="13612" width="36.5703125" style="125" customWidth="1"/>
    <col min="13613" max="13614" width="36.85546875" style="125" customWidth="1"/>
    <col min="13615" max="13615" width="36.5703125" style="125" customWidth="1"/>
    <col min="13616" max="13616" width="37" style="125" customWidth="1"/>
    <col min="13617" max="13635" width="36.85546875" style="125" customWidth="1"/>
    <col min="13636" max="13636" width="37" style="125" customWidth="1"/>
    <col min="13637" max="13654" width="36.85546875" style="125" customWidth="1"/>
    <col min="13655" max="13655" width="36.5703125" style="125" customWidth="1"/>
    <col min="13656" max="13668" width="36.85546875" style="125" customWidth="1"/>
    <col min="13669" max="13669" width="36.5703125" style="125" customWidth="1"/>
    <col min="13670" max="13672" width="36.85546875" style="125" customWidth="1"/>
    <col min="13673" max="13673" width="36.5703125" style="125" customWidth="1"/>
    <col min="13674" max="13681" width="36.85546875" style="125" customWidth="1"/>
    <col min="13682" max="13682" width="36.5703125" style="125" customWidth="1"/>
    <col min="13683" max="13820" width="36.85546875" style="125"/>
    <col min="13821" max="13821" width="18.5703125" style="125" customWidth="1"/>
    <col min="13822" max="13830" width="31.42578125" style="125" customWidth="1"/>
    <col min="13831" max="13847" width="36.85546875" style="125" customWidth="1"/>
    <col min="13848" max="13848" width="37" style="125" customWidth="1"/>
    <col min="13849" max="13864" width="36.85546875" style="125" customWidth="1"/>
    <col min="13865" max="13865" width="37.140625" style="125" customWidth="1"/>
    <col min="13866" max="13867" width="36.85546875" style="125" customWidth="1"/>
    <col min="13868" max="13868" width="36.5703125" style="125" customWidth="1"/>
    <col min="13869" max="13870" width="36.85546875" style="125" customWidth="1"/>
    <col min="13871" max="13871" width="36.5703125" style="125" customWidth="1"/>
    <col min="13872" max="13872" width="37" style="125" customWidth="1"/>
    <col min="13873" max="13891" width="36.85546875" style="125" customWidth="1"/>
    <col min="13892" max="13892" width="37" style="125" customWidth="1"/>
    <col min="13893" max="13910" width="36.85546875" style="125" customWidth="1"/>
    <col min="13911" max="13911" width="36.5703125" style="125" customWidth="1"/>
    <col min="13912" max="13924" width="36.85546875" style="125" customWidth="1"/>
    <col min="13925" max="13925" width="36.5703125" style="125" customWidth="1"/>
    <col min="13926" max="13928" width="36.85546875" style="125" customWidth="1"/>
    <col min="13929" max="13929" width="36.5703125" style="125" customWidth="1"/>
    <col min="13930" max="13937" width="36.85546875" style="125" customWidth="1"/>
    <col min="13938" max="13938" width="36.5703125" style="125" customWidth="1"/>
    <col min="13939" max="14076" width="36.85546875" style="125"/>
    <col min="14077" max="14077" width="18.5703125" style="125" customWidth="1"/>
    <col min="14078" max="14086" width="31.42578125" style="125" customWidth="1"/>
    <col min="14087" max="14103" width="36.85546875" style="125" customWidth="1"/>
    <col min="14104" max="14104" width="37" style="125" customWidth="1"/>
    <col min="14105" max="14120" width="36.85546875" style="125" customWidth="1"/>
    <col min="14121" max="14121" width="37.140625" style="125" customWidth="1"/>
    <col min="14122" max="14123" width="36.85546875" style="125" customWidth="1"/>
    <col min="14124" max="14124" width="36.5703125" style="125" customWidth="1"/>
    <col min="14125" max="14126" width="36.85546875" style="125" customWidth="1"/>
    <col min="14127" max="14127" width="36.5703125" style="125" customWidth="1"/>
    <col min="14128" max="14128" width="37" style="125" customWidth="1"/>
    <col min="14129" max="14147" width="36.85546875" style="125" customWidth="1"/>
    <col min="14148" max="14148" width="37" style="125" customWidth="1"/>
    <col min="14149" max="14166" width="36.85546875" style="125" customWidth="1"/>
    <col min="14167" max="14167" width="36.5703125" style="125" customWidth="1"/>
    <col min="14168" max="14180" width="36.85546875" style="125" customWidth="1"/>
    <col min="14181" max="14181" width="36.5703125" style="125" customWidth="1"/>
    <col min="14182" max="14184" width="36.85546875" style="125" customWidth="1"/>
    <col min="14185" max="14185" width="36.5703125" style="125" customWidth="1"/>
    <col min="14186" max="14193" width="36.85546875" style="125" customWidth="1"/>
    <col min="14194" max="14194" width="36.5703125" style="125" customWidth="1"/>
    <col min="14195" max="14332" width="36.85546875" style="125"/>
    <col min="14333" max="14333" width="18.5703125" style="125" customWidth="1"/>
    <col min="14334" max="14342" width="31.42578125" style="125" customWidth="1"/>
    <col min="14343" max="14359" width="36.85546875" style="125" customWidth="1"/>
    <col min="14360" max="14360" width="37" style="125" customWidth="1"/>
    <col min="14361" max="14376" width="36.85546875" style="125" customWidth="1"/>
    <col min="14377" max="14377" width="37.140625" style="125" customWidth="1"/>
    <col min="14378" max="14379" width="36.85546875" style="125" customWidth="1"/>
    <col min="14380" max="14380" width="36.5703125" style="125" customWidth="1"/>
    <col min="14381" max="14382" width="36.85546875" style="125" customWidth="1"/>
    <col min="14383" max="14383" width="36.5703125" style="125" customWidth="1"/>
    <col min="14384" max="14384" width="37" style="125" customWidth="1"/>
    <col min="14385" max="14403" width="36.85546875" style="125" customWidth="1"/>
    <col min="14404" max="14404" width="37" style="125" customWidth="1"/>
    <col min="14405" max="14422" width="36.85546875" style="125" customWidth="1"/>
    <col min="14423" max="14423" width="36.5703125" style="125" customWidth="1"/>
    <col min="14424" max="14436" width="36.85546875" style="125" customWidth="1"/>
    <col min="14437" max="14437" width="36.5703125" style="125" customWidth="1"/>
    <col min="14438" max="14440" width="36.85546875" style="125" customWidth="1"/>
    <col min="14441" max="14441" width="36.5703125" style="125" customWidth="1"/>
    <col min="14442" max="14449" width="36.85546875" style="125" customWidth="1"/>
    <col min="14450" max="14450" width="36.5703125" style="125" customWidth="1"/>
    <col min="14451" max="14588" width="36.85546875" style="125"/>
    <col min="14589" max="14589" width="18.5703125" style="125" customWidth="1"/>
    <col min="14590" max="14598" width="31.42578125" style="125" customWidth="1"/>
    <col min="14599" max="14615" width="36.85546875" style="125" customWidth="1"/>
    <col min="14616" max="14616" width="37" style="125" customWidth="1"/>
    <col min="14617" max="14632" width="36.85546875" style="125" customWidth="1"/>
    <col min="14633" max="14633" width="37.140625" style="125" customWidth="1"/>
    <col min="14634" max="14635" width="36.85546875" style="125" customWidth="1"/>
    <col min="14636" max="14636" width="36.5703125" style="125" customWidth="1"/>
    <col min="14637" max="14638" width="36.85546875" style="125" customWidth="1"/>
    <col min="14639" max="14639" width="36.5703125" style="125" customWidth="1"/>
    <col min="14640" max="14640" width="37" style="125" customWidth="1"/>
    <col min="14641" max="14659" width="36.85546875" style="125" customWidth="1"/>
    <col min="14660" max="14660" width="37" style="125" customWidth="1"/>
    <col min="14661" max="14678" width="36.85546875" style="125" customWidth="1"/>
    <col min="14679" max="14679" width="36.5703125" style="125" customWidth="1"/>
    <col min="14680" max="14692" width="36.85546875" style="125" customWidth="1"/>
    <col min="14693" max="14693" width="36.5703125" style="125" customWidth="1"/>
    <col min="14694" max="14696" width="36.85546875" style="125" customWidth="1"/>
    <col min="14697" max="14697" width="36.5703125" style="125" customWidth="1"/>
    <col min="14698" max="14705" width="36.85546875" style="125" customWidth="1"/>
    <col min="14706" max="14706" width="36.5703125" style="125" customWidth="1"/>
    <col min="14707" max="14844" width="36.85546875" style="125"/>
    <col min="14845" max="14845" width="18.5703125" style="125" customWidth="1"/>
    <col min="14846" max="14854" width="31.42578125" style="125" customWidth="1"/>
    <col min="14855" max="14871" width="36.85546875" style="125" customWidth="1"/>
    <col min="14872" max="14872" width="37" style="125" customWidth="1"/>
    <col min="14873" max="14888" width="36.85546875" style="125" customWidth="1"/>
    <col min="14889" max="14889" width="37.140625" style="125" customWidth="1"/>
    <col min="14890" max="14891" width="36.85546875" style="125" customWidth="1"/>
    <col min="14892" max="14892" width="36.5703125" style="125" customWidth="1"/>
    <col min="14893" max="14894" width="36.85546875" style="125" customWidth="1"/>
    <col min="14895" max="14895" width="36.5703125" style="125" customWidth="1"/>
    <col min="14896" max="14896" width="37" style="125" customWidth="1"/>
    <col min="14897" max="14915" width="36.85546875" style="125" customWidth="1"/>
    <col min="14916" max="14916" width="37" style="125" customWidth="1"/>
    <col min="14917" max="14934" width="36.85546875" style="125" customWidth="1"/>
    <col min="14935" max="14935" width="36.5703125" style="125" customWidth="1"/>
    <col min="14936" max="14948" width="36.85546875" style="125" customWidth="1"/>
    <col min="14949" max="14949" width="36.5703125" style="125" customWidth="1"/>
    <col min="14950" max="14952" width="36.85546875" style="125" customWidth="1"/>
    <col min="14953" max="14953" width="36.5703125" style="125" customWidth="1"/>
    <col min="14954" max="14961" width="36.85546875" style="125" customWidth="1"/>
    <col min="14962" max="14962" width="36.5703125" style="125" customWidth="1"/>
    <col min="14963" max="15100" width="36.85546875" style="125"/>
    <col min="15101" max="15101" width="18.5703125" style="125" customWidth="1"/>
    <col min="15102" max="15110" width="31.42578125" style="125" customWidth="1"/>
    <col min="15111" max="15127" width="36.85546875" style="125" customWidth="1"/>
    <col min="15128" max="15128" width="37" style="125" customWidth="1"/>
    <col min="15129" max="15144" width="36.85546875" style="125" customWidth="1"/>
    <col min="15145" max="15145" width="37.140625" style="125" customWidth="1"/>
    <col min="15146" max="15147" width="36.85546875" style="125" customWidth="1"/>
    <col min="15148" max="15148" width="36.5703125" style="125" customWidth="1"/>
    <col min="15149" max="15150" width="36.85546875" style="125" customWidth="1"/>
    <col min="15151" max="15151" width="36.5703125" style="125" customWidth="1"/>
    <col min="15152" max="15152" width="37" style="125" customWidth="1"/>
    <col min="15153" max="15171" width="36.85546875" style="125" customWidth="1"/>
    <col min="15172" max="15172" width="37" style="125" customWidth="1"/>
    <col min="15173" max="15190" width="36.85546875" style="125" customWidth="1"/>
    <col min="15191" max="15191" width="36.5703125" style="125" customWidth="1"/>
    <col min="15192" max="15204" width="36.85546875" style="125" customWidth="1"/>
    <col min="15205" max="15205" width="36.5703125" style="125" customWidth="1"/>
    <col min="15206" max="15208" width="36.85546875" style="125" customWidth="1"/>
    <col min="15209" max="15209" width="36.5703125" style="125" customWidth="1"/>
    <col min="15210" max="15217" width="36.85546875" style="125" customWidth="1"/>
    <col min="15218" max="15218" width="36.5703125" style="125" customWidth="1"/>
    <col min="15219" max="15356" width="36.85546875" style="125"/>
    <col min="15357" max="15357" width="18.5703125" style="125" customWidth="1"/>
    <col min="15358" max="15366" width="31.42578125" style="125" customWidth="1"/>
    <col min="15367" max="15383" width="36.85546875" style="125" customWidth="1"/>
    <col min="15384" max="15384" width="37" style="125" customWidth="1"/>
    <col min="15385" max="15400" width="36.85546875" style="125" customWidth="1"/>
    <col min="15401" max="15401" width="37.140625" style="125" customWidth="1"/>
    <col min="15402" max="15403" width="36.85546875" style="125" customWidth="1"/>
    <col min="15404" max="15404" width="36.5703125" style="125" customWidth="1"/>
    <col min="15405" max="15406" width="36.85546875" style="125" customWidth="1"/>
    <col min="15407" max="15407" width="36.5703125" style="125" customWidth="1"/>
    <col min="15408" max="15408" width="37" style="125" customWidth="1"/>
    <col min="15409" max="15427" width="36.85546875" style="125" customWidth="1"/>
    <col min="15428" max="15428" width="37" style="125" customWidth="1"/>
    <col min="15429" max="15446" width="36.85546875" style="125" customWidth="1"/>
    <col min="15447" max="15447" width="36.5703125" style="125" customWidth="1"/>
    <col min="15448" max="15460" width="36.85546875" style="125" customWidth="1"/>
    <col min="15461" max="15461" width="36.5703125" style="125" customWidth="1"/>
    <col min="15462" max="15464" width="36.85546875" style="125" customWidth="1"/>
    <col min="15465" max="15465" width="36.5703125" style="125" customWidth="1"/>
    <col min="15466" max="15473" width="36.85546875" style="125" customWidth="1"/>
    <col min="15474" max="15474" width="36.5703125" style="125" customWidth="1"/>
    <col min="15475" max="15612" width="36.85546875" style="125"/>
    <col min="15613" max="15613" width="18.5703125" style="125" customWidth="1"/>
    <col min="15614" max="15622" width="31.42578125" style="125" customWidth="1"/>
    <col min="15623" max="15639" width="36.85546875" style="125" customWidth="1"/>
    <col min="15640" max="15640" width="37" style="125" customWidth="1"/>
    <col min="15641" max="15656" width="36.85546875" style="125" customWidth="1"/>
    <col min="15657" max="15657" width="37.140625" style="125" customWidth="1"/>
    <col min="15658" max="15659" width="36.85546875" style="125" customWidth="1"/>
    <col min="15660" max="15660" width="36.5703125" style="125" customWidth="1"/>
    <col min="15661" max="15662" width="36.85546875" style="125" customWidth="1"/>
    <col min="15663" max="15663" width="36.5703125" style="125" customWidth="1"/>
    <col min="15664" max="15664" width="37" style="125" customWidth="1"/>
    <col min="15665" max="15683" width="36.85546875" style="125" customWidth="1"/>
    <col min="15684" max="15684" width="37" style="125" customWidth="1"/>
    <col min="15685" max="15702" width="36.85546875" style="125" customWidth="1"/>
    <col min="15703" max="15703" width="36.5703125" style="125" customWidth="1"/>
    <col min="15704" max="15716" width="36.85546875" style="125" customWidth="1"/>
    <col min="15717" max="15717" width="36.5703125" style="125" customWidth="1"/>
    <col min="15718" max="15720" width="36.85546875" style="125" customWidth="1"/>
    <col min="15721" max="15721" width="36.5703125" style="125" customWidth="1"/>
    <col min="15722" max="15729" width="36.85546875" style="125" customWidth="1"/>
    <col min="15730" max="15730" width="36.5703125" style="125" customWidth="1"/>
    <col min="15731" max="15868" width="36.85546875" style="125"/>
    <col min="15869" max="15869" width="18.5703125" style="125" customWidth="1"/>
    <col min="15870" max="15878" width="31.42578125" style="125" customWidth="1"/>
    <col min="15879" max="15895" width="36.85546875" style="125" customWidth="1"/>
    <col min="15896" max="15896" width="37" style="125" customWidth="1"/>
    <col min="15897" max="15912" width="36.85546875" style="125" customWidth="1"/>
    <col min="15913" max="15913" width="37.140625" style="125" customWidth="1"/>
    <col min="15914" max="15915" width="36.85546875" style="125" customWidth="1"/>
    <col min="15916" max="15916" width="36.5703125" style="125" customWidth="1"/>
    <col min="15917" max="15918" width="36.85546875" style="125" customWidth="1"/>
    <col min="15919" max="15919" width="36.5703125" style="125" customWidth="1"/>
    <col min="15920" max="15920" width="37" style="125" customWidth="1"/>
    <col min="15921" max="15939" width="36.85546875" style="125" customWidth="1"/>
    <col min="15940" max="15940" width="37" style="125" customWidth="1"/>
    <col min="15941" max="15958" width="36.85546875" style="125" customWidth="1"/>
    <col min="15959" max="15959" width="36.5703125" style="125" customWidth="1"/>
    <col min="15960" max="15972" width="36.85546875" style="125" customWidth="1"/>
    <col min="15973" max="15973" width="36.5703125" style="125" customWidth="1"/>
    <col min="15974" max="15976" width="36.85546875" style="125" customWidth="1"/>
    <col min="15977" max="15977" width="36.5703125" style="125" customWidth="1"/>
    <col min="15978" max="15985" width="36.85546875" style="125" customWidth="1"/>
    <col min="15986" max="15986" width="36.5703125" style="125" customWidth="1"/>
    <col min="15987" max="16124" width="36.85546875" style="125"/>
    <col min="16125" max="16125" width="18.5703125" style="125" customWidth="1"/>
    <col min="16126" max="16134" width="31.42578125" style="125" customWidth="1"/>
    <col min="16135" max="16151" width="36.85546875" style="125" customWidth="1"/>
    <col min="16152" max="16152" width="37" style="125" customWidth="1"/>
    <col min="16153" max="16168" width="36.85546875" style="125" customWidth="1"/>
    <col min="16169" max="16169" width="37.140625" style="125" customWidth="1"/>
    <col min="16170" max="16171" width="36.85546875" style="125" customWidth="1"/>
    <col min="16172" max="16172" width="36.5703125" style="125" customWidth="1"/>
    <col min="16173" max="16174" width="36.85546875" style="125" customWidth="1"/>
    <col min="16175" max="16175" width="36.5703125" style="125" customWidth="1"/>
    <col min="16176" max="16176" width="37" style="125" customWidth="1"/>
    <col min="16177" max="16195" width="36.85546875" style="125" customWidth="1"/>
    <col min="16196" max="16196" width="37" style="125" customWidth="1"/>
    <col min="16197" max="16214" width="36.85546875" style="125" customWidth="1"/>
    <col min="16215" max="16215" width="36.5703125" style="125" customWidth="1"/>
    <col min="16216" max="16228" width="36.85546875" style="125" customWidth="1"/>
    <col min="16229" max="16229" width="36.5703125" style="125" customWidth="1"/>
    <col min="16230" max="16232" width="36.85546875" style="125" customWidth="1"/>
    <col min="16233" max="16233" width="36.5703125" style="125" customWidth="1"/>
    <col min="16234" max="16241" width="36.85546875" style="125" customWidth="1"/>
    <col min="16242" max="16242" width="36.5703125" style="125" customWidth="1"/>
    <col min="16243" max="16384" width="36.85546875" style="125"/>
  </cols>
  <sheetData>
    <row r="1" spans="1:241" s="76" customFormat="1" ht="12.75" customHeight="1" x14ac:dyDescent="0.25">
      <c r="A1" s="72" t="s">
        <v>115</v>
      </c>
      <c r="B1" s="73"/>
      <c r="C1" s="74"/>
      <c r="D1" s="74"/>
      <c r="E1" s="74"/>
      <c r="F1" s="74"/>
      <c r="G1" s="75"/>
      <c r="H1" s="75"/>
      <c r="I1" s="75"/>
      <c r="J1" s="75"/>
      <c r="K1" s="75"/>
      <c r="L1" s="75"/>
      <c r="M1" s="75"/>
      <c r="N1" s="75"/>
      <c r="O1" s="75"/>
      <c r="P1" s="75"/>
      <c r="Q1" s="75"/>
      <c r="R1" s="75"/>
      <c r="S1" s="75"/>
      <c r="T1" s="75"/>
      <c r="U1" s="75"/>
      <c r="V1" s="75"/>
      <c r="W1" s="75"/>
      <c r="X1" s="75"/>
      <c r="Y1" s="75"/>
      <c r="Z1" s="75"/>
      <c r="AA1" s="75"/>
      <c r="AB1" s="75"/>
      <c r="AC1" s="75"/>
      <c r="AD1" s="75"/>
      <c r="AE1" s="75"/>
    </row>
    <row r="2" spans="1:241" s="80" customFormat="1" ht="12.75" customHeight="1" x14ac:dyDescent="0.25">
      <c r="A2" s="77" t="s">
        <v>116</v>
      </c>
      <c r="B2" s="78">
        <v>1</v>
      </c>
      <c r="C2" s="78">
        <v>2</v>
      </c>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9"/>
      <c r="AG2" s="79" t="str">
        <f t="shared" ref="AG2:CR2" si="0">IF(AG3="","",AF2+1)</f>
        <v/>
      </c>
      <c r="AH2" s="79" t="str">
        <f t="shared" si="0"/>
        <v/>
      </c>
      <c r="AI2" s="79" t="str">
        <f t="shared" si="0"/>
        <v/>
      </c>
      <c r="AJ2" s="79" t="str">
        <f t="shared" si="0"/>
        <v/>
      </c>
      <c r="AK2" s="79" t="str">
        <f t="shared" si="0"/>
        <v/>
      </c>
      <c r="AL2" s="79" t="str">
        <f t="shared" si="0"/>
        <v/>
      </c>
      <c r="AM2" s="79" t="str">
        <f t="shared" si="0"/>
        <v/>
      </c>
      <c r="AN2" s="79" t="str">
        <f t="shared" si="0"/>
        <v/>
      </c>
      <c r="AO2" s="79" t="str">
        <f t="shared" si="0"/>
        <v/>
      </c>
      <c r="AP2" s="79" t="str">
        <f t="shared" si="0"/>
        <v/>
      </c>
      <c r="AQ2" s="79" t="str">
        <f t="shared" si="0"/>
        <v/>
      </c>
      <c r="AR2" s="79" t="str">
        <f t="shared" si="0"/>
        <v/>
      </c>
      <c r="AS2" s="79" t="str">
        <f t="shared" si="0"/>
        <v/>
      </c>
      <c r="AT2" s="79" t="str">
        <f t="shared" si="0"/>
        <v/>
      </c>
      <c r="AU2" s="79" t="str">
        <f t="shared" si="0"/>
        <v/>
      </c>
      <c r="AV2" s="79" t="str">
        <f t="shared" si="0"/>
        <v/>
      </c>
      <c r="AW2" s="79" t="str">
        <f t="shared" si="0"/>
        <v/>
      </c>
      <c r="AX2" s="79" t="str">
        <f t="shared" si="0"/>
        <v/>
      </c>
      <c r="AY2" s="79" t="str">
        <f t="shared" si="0"/>
        <v/>
      </c>
      <c r="AZ2" s="79" t="str">
        <f t="shared" si="0"/>
        <v/>
      </c>
      <c r="BA2" s="79" t="str">
        <f t="shared" si="0"/>
        <v/>
      </c>
      <c r="BB2" s="79" t="str">
        <f t="shared" si="0"/>
        <v/>
      </c>
      <c r="BC2" s="79" t="str">
        <f t="shared" si="0"/>
        <v/>
      </c>
      <c r="BD2" s="79" t="str">
        <f t="shared" si="0"/>
        <v/>
      </c>
      <c r="BE2" s="79" t="str">
        <f t="shared" si="0"/>
        <v/>
      </c>
      <c r="BF2" s="79" t="str">
        <f t="shared" si="0"/>
        <v/>
      </c>
      <c r="BG2" s="79" t="str">
        <f t="shared" si="0"/>
        <v/>
      </c>
      <c r="BH2" s="79" t="str">
        <f t="shared" si="0"/>
        <v/>
      </c>
      <c r="BI2" s="79" t="str">
        <f t="shared" si="0"/>
        <v/>
      </c>
      <c r="BJ2" s="79" t="str">
        <f t="shared" si="0"/>
        <v/>
      </c>
      <c r="BK2" s="79" t="str">
        <f t="shared" si="0"/>
        <v/>
      </c>
      <c r="BL2" s="79" t="str">
        <f t="shared" si="0"/>
        <v/>
      </c>
      <c r="BM2" s="79" t="str">
        <f t="shared" si="0"/>
        <v/>
      </c>
      <c r="BN2" s="79" t="str">
        <f t="shared" si="0"/>
        <v/>
      </c>
      <c r="BO2" s="79" t="str">
        <f t="shared" si="0"/>
        <v/>
      </c>
      <c r="BP2" s="79" t="str">
        <f t="shared" si="0"/>
        <v/>
      </c>
      <c r="BQ2" s="79" t="str">
        <f t="shared" si="0"/>
        <v/>
      </c>
      <c r="BR2" s="79" t="str">
        <f t="shared" si="0"/>
        <v/>
      </c>
      <c r="BS2" s="79" t="str">
        <f t="shared" si="0"/>
        <v/>
      </c>
      <c r="BT2" s="79" t="str">
        <f t="shared" si="0"/>
        <v/>
      </c>
      <c r="BU2" s="79" t="str">
        <f t="shared" si="0"/>
        <v/>
      </c>
      <c r="BV2" s="79" t="str">
        <f t="shared" si="0"/>
        <v/>
      </c>
      <c r="BW2" s="79" t="str">
        <f t="shared" si="0"/>
        <v/>
      </c>
      <c r="BX2" s="79" t="str">
        <f t="shared" si="0"/>
        <v/>
      </c>
      <c r="BY2" s="79" t="str">
        <f t="shared" si="0"/>
        <v/>
      </c>
      <c r="BZ2" s="79" t="str">
        <f t="shared" si="0"/>
        <v/>
      </c>
      <c r="CA2" s="79" t="str">
        <f t="shared" si="0"/>
        <v/>
      </c>
      <c r="CB2" s="79" t="str">
        <f t="shared" si="0"/>
        <v/>
      </c>
      <c r="CC2" s="79" t="str">
        <f t="shared" si="0"/>
        <v/>
      </c>
      <c r="CD2" s="79" t="str">
        <f t="shared" si="0"/>
        <v/>
      </c>
      <c r="CE2" s="79" t="str">
        <f t="shared" si="0"/>
        <v/>
      </c>
      <c r="CF2" s="79" t="str">
        <f t="shared" si="0"/>
        <v/>
      </c>
      <c r="CG2" s="79" t="str">
        <f t="shared" si="0"/>
        <v/>
      </c>
      <c r="CH2" s="79" t="str">
        <f t="shared" si="0"/>
        <v/>
      </c>
      <c r="CI2" s="79" t="str">
        <f t="shared" si="0"/>
        <v/>
      </c>
      <c r="CJ2" s="79" t="str">
        <f t="shared" si="0"/>
        <v/>
      </c>
      <c r="CK2" s="79" t="str">
        <f t="shared" si="0"/>
        <v/>
      </c>
      <c r="CL2" s="79" t="str">
        <f t="shared" si="0"/>
        <v/>
      </c>
      <c r="CM2" s="79" t="str">
        <f t="shared" si="0"/>
        <v/>
      </c>
      <c r="CN2" s="79" t="str">
        <f t="shared" si="0"/>
        <v/>
      </c>
      <c r="CO2" s="79" t="str">
        <f t="shared" si="0"/>
        <v/>
      </c>
      <c r="CP2" s="79" t="str">
        <f t="shared" si="0"/>
        <v/>
      </c>
      <c r="CQ2" s="79" t="str">
        <f t="shared" si="0"/>
        <v/>
      </c>
      <c r="CR2" s="79" t="str">
        <f t="shared" si="0"/>
        <v/>
      </c>
      <c r="CS2" s="79" t="str">
        <f t="shared" ref="CS2:FD2" si="1">IF(CS3="","",CR2+1)</f>
        <v/>
      </c>
      <c r="CT2" s="79" t="str">
        <f t="shared" si="1"/>
        <v/>
      </c>
      <c r="CU2" s="79" t="str">
        <f t="shared" si="1"/>
        <v/>
      </c>
      <c r="CV2" s="79" t="str">
        <f t="shared" si="1"/>
        <v/>
      </c>
      <c r="CW2" s="79" t="str">
        <f t="shared" si="1"/>
        <v/>
      </c>
      <c r="CX2" s="79" t="str">
        <f t="shared" si="1"/>
        <v/>
      </c>
      <c r="CY2" s="79" t="str">
        <f t="shared" si="1"/>
        <v/>
      </c>
      <c r="CZ2" s="79" t="str">
        <f t="shared" si="1"/>
        <v/>
      </c>
      <c r="DA2" s="79" t="str">
        <f t="shared" si="1"/>
        <v/>
      </c>
      <c r="DB2" s="79" t="str">
        <f t="shared" si="1"/>
        <v/>
      </c>
      <c r="DC2" s="79" t="str">
        <f t="shared" si="1"/>
        <v/>
      </c>
      <c r="DD2" s="79" t="str">
        <f t="shared" si="1"/>
        <v/>
      </c>
      <c r="DE2" s="79" t="str">
        <f t="shared" si="1"/>
        <v/>
      </c>
      <c r="DF2" s="79" t="str">
        <f t="shared" si="1"/>
        <v/>
      </c>
      <c r="DG2" s="79" t="str">
        <f t="shared" si="1"/>
        <v/>
      </c>
      <c r="DH2" s="79" t="str">
        <f t="shared" si="1"/>
        <v/>
      </c>
      <c r="DI2" s="79" t="str">
        <f t="shared" si="1"/>
        <v/>
      </c>
      <c r="DJ2" s="79" t="str">
        <f t="shared" si="1"/>
        <v/>
      </c>
      <c r="DK2" s="79" t="str">
        <f t="shared" si="1"/>
        <v/>
      </c>
      <c r="DL2" s="79" t="str">
        <f t="shared" si="1"/>
        <v/>
      </c>
      <c r="DM2" s="79" t="str">
        <f t="shared" si="1"/>
        <v/>
      </c>
      <c r="DN2" s="79" t="str">
        <f t="shared" si="1"/>
        <v/>
      </c>
      <c r="DO2" s="79" t="str">
        <f t="shared" si="1"/>
        <v/>
      </c>
      <c r="DP2" s="79" t="str">
        <f t="shared" si="1"/>
        <v/>
      </c>
      <c r="DQ2" s="79" t="str">
        <f t="shared" si="1"/>
        <v/>
      </c>
      <c r="DR2" s="79" t="str">
        <f t="shared" si="1"/>
        <v/>
      </c>
      <c r="DS2" s="79" t="str">
        <f t="shared" si="1"/>
        <v/>
      </c>
      <c r="DT2" s="79" t="str">
        <f t="shared" si="1"/>
        <v/>
      </c>
      <c r="DU2" s="79" t="str">
        <f t="shared" si="1"/>
        <v/>
      </c>
      <c r="DV2" s="79" t="str">
        <f t="shared" si="1"/>
        <v/>
      </c>
      <c r="DW2" s="79" t="str">
        <f t="shared" si="1"/>
        <v/>
      </c>
      <c r="DX2" s="79" t="str">
        <f t="shared" si="1"/>
        <v/>
      </c>
      <c r="DY2" s="79" t="str">
        <f t="shared" si="1"/>
        <v/>
      </c>
      <c r="DZ2" s="79" t="str">
        <f t="shared" si="1"/>
        <v/>
      </c>
      <c r="EA2" s="79" t="str">
        <f t="shared" si="1"/>
        <v/>
      </c>
      <c r="EB2" s="79" t="str">
        <f t="shared" si="1"/>
        <v/>
      </c>
      <c r="EC2" s="79" t="str">
        <f t="shared" si="1"/>
        <v/>
      </c>
      <c r="ED2" s="79" t="str">
        <f t="shared" si="1"/>
        <v/>
      </c>
      <c r="EE2" s="79" t="str">
        <f t="shared" si="1"/>
        <v/>
      </c>
      <c r="EF2" s="79" t="str">
        <f t="shared" si="1"/>
        <v/>
      </c>
      <c r="EG2" s="79" t="str">
        <f t="shared" si="1"/>
        <v/>
      </c>
      <c r="EH2" s="79" t="str">
        <f t="shared" si="1"/>
        <v/>
      </c>
      <c r="EI2" s="79" t="str">
        <f t="shared" si="1"/>
        <v/>
      </c>
      <c r="EJ2" s="79" t="str">
        <f t="shared" si="1"/>
        <v/>
      </c>
      <c r="EK2" s="79" t="str">
        <f t="shared" si="1"/>
        <v/>
      </c>
      <c r="EL2" s="79" t="str">
        <f t="shared" si="1"/>
        <v/>
      </c>
      <c r="EM2" s="79" t="str">
        <f t="shared" si="1"/>
        <v/>
      </c>
      <c r="EN2" s="79" t="str">
        <f t="shared" si="1"/>
        <v/>
      </c>
      <c r="EO2" s="79" t="str">
        <f t="shared" si="1"/>
        <v/>
      </c>
      <c r="EP2" s="79" t="str">
        <f t="shared" si="1"/>
        <v/>
      </c>
      <c r="EQ2" s="79" t="str">
        <f t="shared" si="1"/>
        <v/>
      </c>
      <c r="ER2" s="79" t="str">
        <f t="shared" si="1"/>
        <v/>
      </c>
      <c r="ES2" s="79" t="str">
        <f t="shared" si="1"/>
        <v/>
      </c>
      <c r="ET2" s="79" t="str">
        <f t="shared" si="1"/>
        <v/>
      </c>
      <c r="EU2" s="79" t="str">
        <f t="shared" si="1"/>
        <v/>
      </c>
      <c r="EV2" s="79" t="str">
        <f t="shared" si="1"/>
        <v/>
      </c>
      <c r="EW2" s="79" t="str">
        <f t="shared" si="1"/>
        <v/>
      </c>
      <c r="EX2" s="79" t="str">
        <f t="shared" si="1"/>
        <v/>
      </c>
      <c r="EY2" s="79" t="str">
        <f t="shared" si="1"/>
        <v/>
      </c>
      <c r="EZ2" s="79" t="str">
        <f t="shared" si="1"/>
        <v/>
      </c>
      <c r="FA2" s="79" t="str">
        <f t="shared" si="1"/>
        <v/>
      </c>
      <c r="FB2" s="79" t="str">
        <f t="shared" si="1"/>
        <v/>
      </c>
      <c r="FC2" s="79" t="str">
        <f t="shared" si="1"/>
        <v/>
      </c>
      <c r="FD2" s="79" t="str">
        <f t="shared" si="1"/>
        <v/>
      </c>
      <c r="FE2" s="79" t="str">
        <f t="shared" ref="FE2:HP2" si="2">IF(FE3="","",FD2+1)</f>
        <v/>
      </c>
      <c r="FF2" s="79" t="str">
        <f t="shared" si="2"/>
        <v/>
      </c>
      <c r="FG2" s="79" t="str">
        <f t="shared" si="2"/>
        <v/>
      </c>
      <c r="FH2" s="79" t="str">
        <f t="shared" si="2"/>
        <v/>
      </c>
      <c r="FI2" s="79" t="str">
        <f t="shared" si="2"/>
        <v/>
      </c>
      <c r="FJ2" s="79" t="str">
        <f t="shared" si="2"/>
        <v/>
      </c>
      <c r="FK2" s="79" t="str">
        <f t="shared" si="2"/>
        <v/>
      </c>
      <c r="FL2" s="79" t="str">
        <f t="shared" si="2"/>
        <v/>
      </c>
      <c r="FM2" s="79" t="str">
        <f t="shared" si="2"/>
        <v/>
      </c>
      <c r="FN2" s="79" t="str">
        <f t="shared" si="2"/>
        <v/>
      </c>
      <c r="FO2" s="79" t="str">
        <f t="shared" si="2"/>
        <v/>
      </c>
      <c r="FP2" s="79" t="str">
        <f t="shared" si="2"/>
        <v/>
      </c>
      <c r="FQ2" s="79" t="str">
        <f t="shared" si="2"/>
        <v/>
      </c>
      <c r="FR2" s="79" t="str">
        <f t="shared" si="2"/>
        <v/>
      </c>
      <c r="FS2" s="79" t="str">
        <f t="shared" si="2"/>
        <v/>
      </c>
      <c r="FT2" s="79" t="str">
        <f t="shared" si="2"/>
        <v/>
      </c>
      <c r="FU2" s="79" t="str">
        <f t="shared" si="2"/>
        <v/>
      </c>
      <c r="FV2" s="79" t="str">
        <f t="shared" si="2"/>
        <v/>
      </c>
      <c r="FW2" s="79" t="str">
        <f t="shared" si="2"/>
        <v/>
      </c>
      <c r="FX2" s="79" t="str">
        <f t="shared" si="2"/>
        <v/>
      </c>
      <c r="FY2" s="79" t="str">
        <f t="shared" si="2"/>
        <v/>
      </c>
      <c r="FZ2" s="79" t="str">
        <f t="shared" si="2"/>
        <v/>
      </c>
      <c r="GA2" s="79" t="str">
        <f t="shared" si="2"/>
        <v/>
      </c>
      <c r="GB2" s="79" t="str">
        <f t="shared" si="2"/>
        <v/>
      </c>
      <c r="GC2" s="79" t="str">
        <f t="shared" si="2"/>
        <v/>
      </c>
      <c r="GD2" s="79" t="str">
        <f t="shared" si="2"/>
        <v/>
      </c>
      <c r="GE2" s="79" t="str">
        <f t="shared" si="2"/>
        <v/>
      </c>
      <c r="GF2" s="79" t="str">
        <f t="shared" si="2"/>
        <v/>
      </c>
      <c r="GG2" s="79" t="str">
        <f t="shared" si="2"/>
        <v/>
      </c>
      <c r="GH2" s="79" t="str">
        <f t="shared" si="2"/>
        <v/>
      </c>
      <c r="GI2" s="79" t="str">
        <f t="shared" si="2"/>
        <v/>
      </c>
      <c r="GJ2" s="79" t="str">
        <f t="shared" si="2"/>
        <v/>
      </c>
      <c r="GK2" s="79" t="str">
        <f t="shared" si="2"/>
        <v/>
      </c>
      <c r="GL2" s="79" t="str">
        <f t="shared" si="2"/>
        <v/>
      </c>
      <c r="GM2" s="79" t="str">
        <f t="shared" si="2"/>
        <v/>
      </c>
      <c r="GN2" s="79" t="str">
        <f t="shared" si="2"/>
        <v/>
      </c>
      <c r="GO2" s="79" t="str">
        <f t="shared" si="2"/>
        <v/>
      </c>
      <c r="GP2" s="79" t="str">
        <f t="shared" si="2"/>
        <v/>
      </c>
      <c r="GQ2" s="79" t="str">
        <f t="shared" si="2"/>
        <v/>
      </c>
      <c r="GR2" s="79" t="str">
        <f t="shared" si="2"/>
        <v/>
      </c>
      <c r="GS2" s="79" t="str">
        <f t="shared" si="2"/>
        <v/>
      </c>
      <c r="GT2" s="79" t="str">
        <f t="shared" si="2"/>
        <v/>
      </c>
      <c r="GU2" s="79" t="str">
        <f t="shared" si="2"/>
        <v/>
      </c>
      <c r="GV2" s="79" t="str">
        <f t="shared" si="2"/>
        <v/>
      </c>
      <c r="GW2" s="79" t="str">
        <f t="shared" si="2"/>
        <v/>
      </c>
      <c r="GX2" s="79" t="str">
        <f t="shared" si="2"/>
        <v/>
      </c>
      <c r="GY2" s="79" t="str">
        <f t="shared" si="2"/>
        <v/>
      </c>
      <c r="GZ2" s="79" t="str">
        <f t="shared" si="2"/>
        <v/>
      </c>
      <c r="HA2" s="79" t="str">
        <f t="shared" si="2"/>
        <v/>
      </c>
      <c r="HB2" s="79" t="str">
        <f t="shared" si="2"/>
        <v/>
      </c>
      <c r="HC2" s="79" t="str">
        <f t="shared" si="2"/>
        <v/>
      </c>
      <c r="HD2" s="79" t="str">
        <f t="shared" si="2"/>
        <v/>
      </c>
      <c r="HE2" s="79" t="str">
        <f t="shared" si="2"/>
        <v/>
      </c>
      <c r="HF2" s="79" t="str">
        <f t="shared" si="2"/>
        <v/>
      </c>
      <c r="HG2" s="79" t="str">
        <f t="shared" si="2"/>
        <v/>
      </c>
      <c r="HH2" s="79" t="str">
        <f t="shared" si="2"/>
        <v/>
      </c>
      <c r="HI2" s="79" t="str">
        <f t="shared" si="2"/>
        <v/>
      </c>
      <c r="HJ2" s="79" t="str">
        <f t="shared" si="2"/>
        <v/>
      </c>
      <c r="HK2" s="79" t="str">
        <f t="shared" si="2"/>
        <v/>
      </c>
      <c r="HL2" s="79" t="str">
        <f t="shared" si="2"/>
        <v/>
      </c>
      <c r="HM2" s="79" t="str">
        <f t="shared" si="2"/>
        <v/>
      </c>
      <c r="HN2" s="79" t="str">
        <f t="shared" si="2"/>
        <v/>
      </c>
      <c r="HO2" s="79" t="str">
        <f t="shared" si="2"/>
        <v/>
      </c>
      <c r="HP2" s="79" t="str">
        <f t="shared" si="2"/>
        <v/>
      </c>
      <c r="HQ2" s="79" t="str">
        <f t="shared" ref="HQ2:IG2" si="3">IF(HQ3="","",HP2+1)</f>
        <v/>
      </c>
      <c r="HR2" s="79" t="str">
        <f t="shared" si="3"/>
        <v/>
      </c>
      <c r="HS2" s="79" t="str">
        <f t="shared" si="3"/>
        <v/>
      </c>
      <c r="HT2" s="79" t="str">
        <f t="shared" si="3"/>
        <v/>
      </c>
      <c r="HU2" s="79" t="str">
        <f t="shared" si="3"/>
        <v/>
      </c>
      <c r="HV2" s="79" t="str">
        <f t="shared" si="3"/>
        <v/>
      </c>
      <c r="HW2" s="79" t="str">
        <f t="shared" si="3"/>
        <v/>
      </c>
      <c r="HX2" s="79" t="str">
        <f t="shared" si="3"/>
        <v/>
      </c>
      <c r="HY2" s="79" t="str">
        <f t="shared" si="3"/>
        <v/>
      </c>
      <c r="HZ2" s="79" t="str">
        <f t="shared" si="3"/>
        <v/>
      </c>
      <c r="IA2" s="79" t="str">
        <f t="shared" si="3"/>
        <v/>
      </c>
      <c r="IB2" s="79" t="str">
        <f t="shared" si="3"/>
        <v/>
      </c>
      <c r="IC2" s="79" t="str">
        <f t="shared" si="3"/>
        <v/>
      </c>
      <c r="ID2" s="79" t="str">
        <f t="shared" si="3"/>
        <v/>
      </c>
      <c r="IE2" s="79" t="str">
        <f t="shared" si="3"/>
        <v/>
      </c>
      <c r="IF2" s="79" t="str">
        <f t="shared" si="3"/>
        <v/>
      </c>
      <c r="IG2" s="79" t="str">
        <f t="shared" si="3"/>
        <v/>
      </c>
    </row>
    <row r="3" spans="1:241" s="84" customFormat="1" x14ac:dyDescent="0.2">
      <c r="A3" s="81" t="s">
        <v>117</v>
      </c>
      <c r="B3" s="82" t="s">
        <v>337</v>
      </c>
      <c r="C3" s="82" t="s">
        <v>338</v>
      </c>
      <c r="D3" s="82"/>
      <c r="E3" s="82"/>
      <c r="F3" s="82"/>
      <c r="G3" s="83"/>
      <c r="H3" s="83"/>
      <c r="I3" s="83"/>
      <c r="J3" s="83"/>
      <c r="K3" s="83"/>
      <c r="L3" s="83"/>
      <c r="M3" s="83"/>
      <c r="N3" s="83"/>
      <c r="O3" s="83"/>
      <c r="P3" s="83"/>
      <c r="Q3" s="83"/>
      <c r="R3" s="83"/>
      <c r="S3" s="83"/>
      <c r="T3" s="83"/>
      <c r="U3" s="83"/>
      <c r="V3" s="83"/>
      <c r="W3" s="83"/>
      <c r="X3" s="83"/>
      <c r="Y3" s="83"/>
      <c r="Z3" s="83"/>
      <c r="AA3" s="83"/>
      <c r="AB3" s="83"/>
      <c r="AC3" s="83"/>
      <c r="AD3" s="83"/>
      <c r="AE3" s="83"/>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row>
    <row r="4" spans="1:241" s="84" customFormat="1" x14ac:dyDescent="0.2">
      <c r="A4" s="81" t="s">
        <v>118</v>
      </c>
      <c r="B4" s="82"/>
      <c r="C4" s="86"/>
      <c r="D4" s="82"/>
      <c r="E4" s="82"/>
      <c r="F4" s="82"/>
      <c r="G4" s="83"/>
      <c r="H4" s="82"/>
      <c r="I4" s="82"/>
      <c r="J4" s="82"/>
      <c r="K4" s="83"/>
      <c r="L4" s="83"/>
      <c r="M4" s="82"/>
      <c r="N4" s="82"/>
      <c r="O4" s="82"/>
      <c r="P4" s="82"/>
      <c r="Q4" s="82"/>
      <c r="R4" s="82"/>
      <c r="S4" s="82"/>
      <c r="T4" s="87"/>
      <c r="U4" s="82"/>
      <c r="V4" s="83"/>
      <c r="W4" s="82"/>
      <c r="X4" s="82"/>
      <c r="Y4" s="83"/>
      <c r="Z4" s="83"/>
      <c r="AA4" s="83"/>
      <c r="AB4" s="83"/>
      <c r="AC4" s="83"/>
      <c r="AD4" s="83"/>
      <c r="AE4" s="83"/>
      <c r="AM4" s="88"/>
      <c r="AN4" s="88"/>
      <c r="AO4" s="88"/>
      <c r="AP4" s="88"/>
      <c r="AQ4" s="88"/>
      <c r="AR4" s="88"/>
      <c r="AS4" s="88"/>
      <c r="FW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row>
    <row r="5" spans="1:241" s="92" customFormat="1" x14ac:dyDescent="0.2">
      <c r="A5" s="89" t="s">
        <v>119</v>
      </c>
      <c r="B5" s="90" t="s">
        <v>330</v>
      </c>
      <c r="C5" s="90" t="s">
        <v>330</v>
      </c>
      <c r="D5" s="90"/>
      <c r="E5" s="90"/>
      <c r="F5" s="90"/>
      <c r="G5" s="90"/>
      <c r="H5" s="91"/>
      <c r="I5" s="90"/>
      <c r="J5" s="91"/>
      <c r="K5" s="91"/>
      <c r="L5" s="91"/>
      <c r="M5" s="90"/>
      <c r="N5" s="91"/>
      <c r="O5" s="90"/>
      <c r="P5" s="91"/>
      <c r="Q5" s="90"/>
      <c r="R5" s="91"/>
      <c r="S5" s="90"/>
      <c r="T5" s="91"/>
      <c r="U5" s="90"/>
      <c r="V5" s="90"/>
      <c r="W5" s="91"/>
      <c r="X5" s="91"/>
      <c r="Y5" s="91"/>
      <c r="Z5" s="91"/>
      <c r="AA5" s="91"/>
      <c r="AB5" s="91"/>
      <c r="AC5" s="91"/>
      <c r="AD5" s="91"/>
      <c r="AE5" s="91"/>
      <c r="DK5" s="93"/>
      <c r="FY5" s="94"/>
      <c r="FZ5" s="94"/>
      <c r="GA5" s="94"/>
      <c r="GB5" s="94"/>
      <c r="GC5" s="94"/>
      <c r="GD5" s="94"/>
      <c r="GE5" s="94"/>
      <c r="GF5" s="94"/>
      <c r="GG5" s="94"/>
      <c r="GH5" s="94"/>
      <c r="GI5" s="94"/>
      <c r="GJ5" s="94"/>
      <c r="GK5" s="94"/>
      <c r="GL5" s="94"/>
      <c r="GM5" s="94"/>
      <c r="GN5" s="94"/>
      <c r="GO5" s="94"/>
      <c r="GP5" s="94"/>
      <c r="GQ5" s="94"/>
      <c r="GR5" s="94"/>
      <c r="GS5" s="95"/>
      <c r="GT5" s="94"/>
      <c r="GU5" s="94"/>
      <c r="GV5" s="94"/>
      <c r="GW5" s="94"/>
      <c r="GX5" s="94"/>
    </row>
    <row r="6" spans="1:241" s="92" customFormat="1" x14ac:dyDescent="0.2">
      <c r="A6" s="89" t="s">
        <v>120</v>
      </c>
      <c r="B6" s="90"/>
      <c r="C6" s="90"/>
      <c r="D6" s="90"/>
      <c r="E6" s="90"/>
      <c r="F6" s="90"/>
      <c r="G6" s="91"/>
      <c r="H6" s="91"/>
      <c r="I6" s="91"/>
      <c r="J6" s="91"/>
      <c r="K6" s="91"/>
      <c r="L6" s="91"/>
      <c r="M6" s="91"/>
      <c r="N6" s="91"/>
      <c r="O6" s="91"/>
      <c r="P6" s="91"/>
      <c r="Q6" s="91"/>
      <c r="R6" s="91"/>
      <c r="S6" s="91"/>
      <c r="T6" s="91"/>
      <c r="U6" s="91"/>
      <c r="V6" s="91"/>
      <c r="W6" s="91"/>
      <c r="X6" s="91"/>
      <c r="Y6" s="91"/>
      <c r="Z6" s="91"/>
      <c r="AA6" s="91"/>
      <c r="AB6" s="91"/>
      <c r="AC6" s="91"/>
      <c r="AD6" s="91"/>
      <c r="AE6" s="91"/>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row>
    <row r="7" spans="1:241" s="98" customFormat="1" x14ac:dyDescent="0.2">
      <c r="A7" s="81" t="s">
        <v>121</v>
      </c>
      <c r="B7" s="96" t="s">
        <v>331</v>
      </c>
      <c r="C7" s="96" t="s">
        <v>334</v>
      </c>
      <c r="D7" s="96"/>
      <c r="E7" s="96"/>
      <c r="F7" s="96"/>
      <c r="G7" s="97"/>
      <c r="H7" s="97"/>
      <c r="I7" s="96"/>
      <c r="J7" s="97"/>
      <c r="K7" s="97"/>
      <c r="L7" s="97"/>
      <c r="M7" s="96"/>
      <c r="N7" s="97"/>
      <c r="O7" s="96"/>
      <c r="P7" s="97"/>
      <c r="Q7" s="97"/>
      <c r="R7" s="97"/>
      <c r="S7" s="97"/>
      <c r="T7" s="97"/>
      <c r="U7" s="97"/>
      <c r="V7" s="97"/>
      <c r="W7" s="97"/>
      <c r="X7" s="97"/>
      <c r="Y7" s="97"/>
      <c r="Z7" s="97"/>
      <c r="AA7" s="97"/>
      <c r="AB7" s="97"/>
      <c r="AC7" s="97"/>
      <c r="AD7" s="97"/>
      <c r="AE7" s="97"/>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row>
    <row r="8" spans="1:241" s="98" customFormat="1" x14ac:dyDescent="0.2">
      <c r="A8" s="81" t="s">
        <v>122</v>
      </c>
      <c r="B8" s="96"/>
      <c r="C8" s="96"/>
      <c r="D8" s="96"/>
      <c r="E8" s="96"/>
      <c r="F8" s="96"/>
      <c r="G8" s="97"/>
      <c r="H8" s="97"/>
      <c r="I8" s="97"/>
      <c r="J8" s="96"/>
      <c r="K8" s="97"/>
      <c r="L8" s="97"/>
      <c r="M8" s="97"/>
      <c r="N8" s="97"/>
      <c r="O8" s="96"/>
      <c r="P8" s="97"/>
      <c r="Q8" s="97"/>
      <c r="R8" s="97"/>
      <c r="S8" s="97"/>
      <c r="T8" s="97"/>
      <c r="U8" s="97"/>
      <c r="V8" s="97"/>
      <c r="W8" s="97"/>
      <c r="X8" s="97"/>
      <c r="Y8" s="97"/>
      <c r="Z8" s="97"/>
      <c r="AA8" s="97"/>
      <c r="AB8" s="97"/>
      <c r="AC8" s="97"/>
      <c r="AD8" s="97"/>
      <c r="AE8" s="97"/>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row>
    <row r="9" spans="1:241" s="92" customFormat="1" x14ac:dyDescent="0.2">
      <c r="A9" s="89" t="s">
        <v>123</v>
      </c>
      <c r="B9" s="90"/>
      <c r="C9" s="100"/>
      <c r="D9" s="90"/>
      <c r="E9" s="90"/>
      <c r="F9" s="90"/>
      <c r="G9" s="91"/>
      <c r="H9" s="90"/>
      <c r="I9" s="90"/>
      <c r="J9" s="91"/>
      <c r="K9" s="91"/>
      <c r="L9" s="91"/>
      <c r="M9" s="100"/>
      <c r="N9" s="91"/>
      <c r="O9" s="90"/>
      <c r="P9" s="90"/>
      <c r="Q9" s="90"/>
      <c r="R9" s="91"/>
      <c r="S9" s="91"/>
      <c r="T9" s="91"/>
      <c r="U9" s="91"/>
      <c r="V9" s="91"/>
      <c r="W9" s="91"/>
      <c r="X9" s="91"/>
      <c r="Y9" s="91"/>
      <c r="Z9" s="91"/>
      <c r="AA9" s="91"/>
      <c r="AB9" s="91"/>
      <c r="AC9" s="91"/>
      <c r="AD9" s="91"/>
      <c r="AE9" s="91"/>
      <c r="AU9" s="93"/>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row>
    <row r="10" spans="1:241" s="92" customFormat="1" x14ac:dyDescent="0.2">
      <c r="A10" s="89" t="s">
        <v>124</v>
      </c>
      <c r="B10" s="90"/>
      <c r="C10" s="90"/>
      <c r="D10" s="90"/>
      <c r="E10" s="90"/>
      <c r="F10" s="90"/>
      <c r="G10" s="91"/>
      <c r="H10" s="91"/>
      <c r="I10" s="91"/>
      <c r="J10" s="91"/>
      <c r="K10" s="91"/>
      <c r="L10" s="91"/>
      <c r="M10" s="90"/>
      <c r="N10" s="91"/>
      <c r="O10" s="91"/>
      <c r="P10" s="91"/>
      <c r="Q10" s="91"/>
      <c r="R10" s="91"/>
      <c r="S10" s="91"/>
      <c r="T10" s="91"/>
      <c r="U10" s="91"/>
      <c r="V10" s="91"/>
      <c r="W10" s="91"/>
      <c r="X10" s="91"/>
      <c r="Y10" s="91"/>
      <c r="Z10" s="91"/>
      <c r="AA10" s="91"/>
      <c r="AB10" s="91"/>
      <c r="AC10" s="91"/>
      <c r="AD10" s="91"/>
      <c r="AE10" s="91"/>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row>
    <row r="11" spans="1:241" s="98" customFormat="1" x14ac:dyDescent="0.2">
      <c r="A11" s="81" t="s">
        <v>125</v>
      </c>
      <c r="B11" s="96"/>
      <c r="C11" s="96"/>
      <c r="D11" s="96"/>
      <c r="E11" s="96"/>
      <c r="F11" s="96"/>
      <c r="G11" s="97"/>
      <c r="H11" s="97"/>
      <c r="I11" s="97"/>
      <c r="J11" s="97"/>
      <c r="K11" s="97"/>
      <c r="L11" s="97"/>
      <c r="M11" s="97"/>
      <c r="N11" s="97"/>
      <c r="O11" s="96"/>
      <c r="P11" s="97"/>
      <c r="Q11" s="97"/>
      <c r="R11" s="97"/>
      <c r="S11" s="97"/>
      <c r="T11" s="96"/>
      <c r="U11" s="97"/>
      <c r="V11" s="97"/>
      <c r="W11" s="97"/>
      <c r="X11" s="97"/>
      <c r="Y11" s="97"/>
      <c r="Z11" s="97"/>
      <c r="AA11" s="97"/>
      <c r="AB11" s="97"/>
      <c r="AC11" s="97"/>
      <c r="AD11" s="97"/>
      <c r="AE11" s="97"/>
      <c r="FY11" s="99"/>
      <c r="FZ11" s="99"/>
      <c r="GA11" s="99"/>
      <c r="GB11" s="99"/>
      <c r="GC11" s="99"/>
      <c r="GD11" s="99"/>
      <c r="GE11" s="99"/>
      <c r="GF11" s="99"/>
      <c r="GG11" s="99"/>
      <c r="GH11" s="99"/>
      <c r="GI11" s="99"/>
      <c r="GJ11" s="99"/>
      <c r="GK11" s="99"/>
      <c r="GL11" s="99"/>
      <c r="GM11" s="99"/>
      <c r="GN11" s="99"/>
      <c r="GO11" s="99"/>
      <c r="GP11" s="99"/>
      <c r="GQ11" s="99"/>
      <c r="GR11" s="99"/>
      <c r="GS11" s="99"/>
      <c r="GT11" s="99"/>
      <c r="GU11" s="99"/>
      <c r="GV11" s="99"/>
      <c r="GW11" s="99"/>
      <c r="GX11" s="99"/>
    </row>
    <row r="12" spans="1:241" s="98" customFormat="1" ht="25.5" x14ac:dyDescent="0.2">
      <c r="A12" s="81" t="s">
        <v>126</v>
      </c>
      <c r="B12" s="96"/>
      <c r="C12" s="96"/>
      <c r="D12" s="96"/>
      <c r="E12" s="96"/>
      <c r="F12" s="96"/>
      <c r="G12" s="97"/>
      <c r="H12" s="97"/>
      <c r="I12" s="97"/>
      <c r="J12" s="97"/>
      <c r="K12" s="97"/>
      <c r="L12" s="97"/>
      <c r="M12" s="97"/>
      <c r="N12" s="97"/>
      <c r="O12" s="96"/>
      <c r="P12" s="97"/>
      <c r="Q12" s="97"/>
      <c r="R12" s="97"/>
      <c r="S12" s="97"/>
      <c r="T12" s="96"/>
      <c r="U12" s="97"/>
      <c r="V12" s="97"/>
      <c r="W12" s="97"/>
      <c r="X12" s="97"/>
      <c r="Y12" s="97"/>
      <c r="Z12" s="97"/>
      <c r="AA12" s="97"/>
      <c r="AB12" s="97"/>
      <c r="AC12" s="97"/>
      <c r="AD12" s="97"/>
      <c r="AE12" s="97"/>
      <c r="FY12" s="99"/>
      <c r="FZ12" s="99"/>
      <c r="GA12" s="99"/>
      <c r="GB12" s="99"/>
      <c r="GC12" s="99"/>
      <c r="GD12" s="99"/>
      <c r="GE12" s="99"/>
      <c r="GF12" s="99"/>
      <c r="GG12" s="99"/>
      <c r="GH12" s="99"/>
      <c r="GI12" s="99"/>
      <c r="GJ12" s="99"/>
      <c r="GK12" s="99"/>
      <c r="GL12" s="99"/>
      <c r="GM12" s="99"/>
      <c r="GN12" s="99"/>
      <c r="GO12" s="99"/>
      <c r="GP12" s="99"/>
      <c r="GQ12" s="99"/>
      <c r="GR12" s="99"/>
      <c r="GS12" s="99"/>
      <c r="GT12" s="99"/>
      <c r="GU12" s="99"/>
      <c r="GV12" s="99"/>
      <c r="GW12" s="99"/>
      <c r="GX12" s="99"/>
    </row>
    <row r="13" spans="1:241" s="92" customFormat="1" x14ac:dyDescent="0.2">
      <c r="A13" s="89" t="s">
        <v>127</v>
      </c>
      <c r="B13" s="90"/>
      <c r="C13" s="90"/>
      <c r="D13" s="90"/>
      <c r="E13" s="90"/>
      <c r="F13" s="90"/>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row>
    <row r="14" spans="1:241" s="92" customFormat="1" x14ac:dyDescent="0.2">
      <c r="A14" s="89" t="s">
        <v>128</v>
      </c>
      <c r="B14" s="90"/>
      <c r="C14" s="90"/>
      <c r="D14" s="90"/>
      <c r="E14" s="90"/>
      <c r="F14" s="90"/>
      <c r="G14" s="91"/>
      <c r="H14" s="91"/>
      <c r="I14" s="91"/>
      <c r="J14" s="90"/>
      <c r="K14" s="91"/>
      <c r="L14" s="91"/>
      <c r="M14" s="91"/>
      <c r="N14" s="91"/>
      <c r="O14" s="91"/>
      <c r="P14" s="91"/>
      <c r="Q14" s="91"/>
      <c r="R14" s="91"/>
      <c r="S14" s="91"/>
      <c r="T14" s="91"/>
      <c r="U14" s="91"/>
      <c r="V14" s="91"/>
      <c r="W14" s="91"/>
      <c r="X14" s="91"/>
      <c r="Y14" s="91"/>
      <c r="Z14" s="91"/>
      <c r="AA14" s="91"/>
      <c r="AB14" s="91"/>
      <c r="AC14" s="91"/>
      <c r="AD14" s="91"/>
      <c r="AE14" s="91"/>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row>
    <row r="15" spans="1:241" s="84" customFormat="1" x14ac:dyDescent="0.2">
      <c r="A15" s="81" t="s">
        <v>129</v>
      </c>
      <c r="B15" s="82"/>
      <c r="C15" s="82"/>
      <c r="D15" s="82"/>
      <c r="E15" s="82"/>
      <c r="F15" s="82"/>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row>
    <row r="16" spans="1:241" s="98" customFormat="1" x14ac:dyDescent="0.2">
      <c r="A16" s="81" t="s">
        <v>130</v>
      </c>
      <c r="B16" s="96"/>
      <c r="C16" s="96"/>
      <c r="D16" s="96"/>
      <c r="E16" s="96"/>
      <c r="F16" s="96"/>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BY16" s="84"/>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row>
    <row r="17" spans="1:206" s="103" customFormat="1" x14ac:dyDescent="0.2">
      <c r="A17" s="89" t="s">
        <v>131</v>
      </c>
      <c r="B17" s="101"/>
      <c r="C17" s="101"/>
      <c r="D17" s="101"/>
      <c r="E17" s="101"/>
      <c r="F17" s="101"/>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row>
    <row r="18" spans="1:206" s="103" customFormat="1" x14ac:dyDescent="0.2">
      <c r="A18" s="89" t="s">
        <v>132</v>
      </c>
      <c r="B18" s="101"/>
      <c r="C18" s="101"/>
      <c r="D18" s="101"/>
      <c r="E18" s="101"/>
      <c r="F18" s="101"/>
      <c r="G18" s="102"/>
      <c r="H18" s="102"/>
      <c r="I18" s="102"/>
      <c r="J18" s="102"/>
      <c r="K18" s="102"/>
      <c r="L18" s="102"/>
      <c r="M18" s="102"/>
      <c r="N18" s="102"/>
      <c r="O18" s="102"/>
      <c r="P18" s="102"/>
      <c r="Q18" s="102"/>
      <c r="R18" s="102"/>
      <c r="S18" s="102"/>
      <c r="T18" s="105"/>
      <c r="U18" s="102"/>
      <c r="V18" s="102"/>
      <c r="W18" s="102"/>
      <c r="X18" s="102"/>
      <c r="Y18" s="102"/>
      <c r="Z18" s="102"/>
      <c r="AA18" s="102"/>
      <c r="AB18" s="102"/>
      <c r="AC18" s="102"/>
      <c r="AD18" s="102"/>
      <c r="AE18" s="102"/>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row>
    <row r="19" spans="1:206" s="84" customFormat="1" x14ac:dyDescent="0.2">
      <c r="A19" s="81" t="s">
        <v>133</v>
      </c>
      <c r="B19" s="82"/>
      <c r="C19" s="82"/>
      <c r="D19" s="82"/>
      <c r="E19" s="82"/>
      <c r="F19" s="82"/>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row>
    <row r="20" spans="1:206" s="110" customFormat="1" x14ac:dyDescent="0.25">
      <c r="A20" s="106" t="s">
        <v>134</v>
      </c>
      <c r="B20" s="107" t="s">
        <v>332</v>
      </c>
      <c r="C20" s="107" t="s">
        <v>335</v>
      </c>
      <c r="D20" s="107"/>
      <c r="E20" s="107"/>
      <c r="F20" s="107"/>
      <c r="G20" s="108"/>
      <c r="H20" s="108"/>
      <c r="I20" s="109"/>
      <c r="J20" s="108"/>
      <c r="L20" s="111"/>
      <c r="M20" s="108"/>
      <c r="N20" s="108"/>
      <c r="P20" s="108"/>
      <c r="Q20" s="108"/>
      <c r="R20" s="108"/>
      <c r="S20" s="108"/>
      <c r="T20" s="108"/>
      <c r="U20" s="108"/>
      <c r="V20" s="108"/>
      <c r="W20" s="111"/>
      <c r="X20" s="111"/>
      <c r="Y20" s="111"/>
      <c r="Z20" s="111"/>
      <c r="AA20" s="111"/>
      <c r="AB20" s="111"/>
      <c r="AC20" s="111"/>
      <c r="AD20" s="111"/>
      <c r="AE20" s="111"/>
      <c r="AF20" s="111"/>
      <c r="AG20" s="111"/>
      <c r="AH20" s="111"/>
      <c r="AI20" s="111"/>
      <c r="AJ20" s="111"/>
      <c r="AK20" s="111"/>
      <c r="AL20" s="111"/>
      <c r="AM20" s="111"/>
      <c r="AN20" s="111"/>
      <c r="AO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T20" s="111"/>
      <c r="BU20" s="111"/>
      <c r="BV20" s="111"/>
      <c r="BW20" s="111"/>
      <c r="BX20" s="111"/>
      <c r="BY20" s="111"/>
      <c r="BZ20" s="111"/>
      <c r="CA20" s="111"/>
      <c r="CB20" s="111"/>
      <c r="CC20" s="111"/>
      <c r="CD20" s="111"/>
      <c r="CE20" s="111"/>
      <c r="CG20" s="111"/>
      <c r="CH20" s="111"/>
      <c r="CJ20" s="111"/>
      <c r="CK20" s="111"/>
      <c r="CL20" s="111"/>
      <c r="CM20" s="111"/>
      <c r="CN20" s="111"/>
      <c r="CO20" s="111"/>
      <c r="CP20" s="111"/>
      <c r="CQ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c r="FY20" s="109"/>
      <c r="GA20" s="109"/>
      <c r="GE20" s="109"/>
      <c r="GF20" s="109"/>
      <c r="GG20" s="109"/>
      <c r="GI20" s="109"/>
      <c r="GJ20" s="109"/>
      <c r="GK20" s="109"/>
      <c r="GL20" s="109"/>
      <c r="GM20" s="109"/>
      <c r="GN20" s="109"/>
      <c r="GO20" s="109"/>
      <c r="GP20" s="109"/>
      <c r="GQ20" s="109"/>
      <c r="GR20" s="109"/>
      <c r="GS20" s="109"/>
      <c r="GT20" s="109"/>
      <c r="GU20" s="109"/>
      <c r="GV20" s="109"/>
      <c r="GW20" s="109"/>
      <c r="GX20" s="109"/>
    </row>
    <row r="21" spans="1:206" s="96" customFormat="1" ht="25.5" x14ac:dyDescent="0.25">
      <c r="A21" s="112" t="s">
        <v>135</v>
      </c>
      <c r="B21" s="113" t="s">
        <v>333</v>
      </c>
      <c r="C21" s="113" t="s">
        <v>336</v>
      </c>
      <c r="D21" s="113"/>
      <c r="E21" s="113"/>
      <c r="F21" s="113"/>
      <c r="G21" s="114"/>
      <c r="H21" s="114"/>
      <c r="I21" s="115"/>
      <c r="J21" s="114"/>
      <c r="L21" s="116"/>
      <c r="M21" s="114"/>
      <c r="N21" s="114"/>
      <c r="P21" s="114"/>
      <c r="Q21" s="114"/>
      <c r="R21" s="114"/>
      <c r="S21" s="114"/>
      <c r="T21" s="114"/>
      <c r="U21" s="114"/>
      <c r="V21" s="114"/>
      <c r="W21" s="116"/>
      <c r="X21" s="116"/>
      <c r="Y21" s="116"/>
      <c r="Z21" s="116"/>
      <c r="AA21" s="116"/>
      <c r="AB21" s="116"/>
      <c r="AC21" s="116"/>
      <c r="AD21" s="116"/>
      <c r="AE21" s="116"/>
      <c r="AF21" s="116"/>
      <c r="AG21" s="116"/>
      <c r="AH21" s="116"/>
      <c r="AI21" s="116"/>
      <c r="AJ21" s="116"/>
      <c r="AK21" s="116"/>
      <c r="AL21" s="116"/>
      <c r="AM21" s="116"/>
      <c r="AN21" s="116"/>
      <c r="AO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T21" s="116"/>
      <c r="BU21" s="116"/>
      <c r="BV21" s="116"/>
      <c r="BW21" s="116"/>
      <c r="BX21" s="116"/>
      <c r="BY21" s="116"/>
      <c r="BZ21" s="116"/>
      <c r="CA21" s="116"/>
      <c r="CB21" s="116"/>
      <c r="CC21" s="116"/>
      <c r="CD21" s="116"/>
      <c r="CE21" s="116"/>
      <c r="CG21" s="116"/>
      <c r="CH21" s="116"/>
      <c r="CJ21" s="116"/>
      <c r="CK21" s="116"/>
      <c r="CL21" s="116"/>
      <c r="CM21" s="116"/>
      <c r="CN21" s="116"/>
      <c r="CO21" s="116"/>
      <c r="CP21" s="116"/>
      <c r="CQ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FY21" s="115"/>
      <c r="GA21" s="115"/>
      <c r="GE21" s="115"/>
      <c r="GF21" s="115"/>
      <c r="GG21" s="115"/>
      <c r="GI21" s="115"/>
      <c r="GJ21" s="115"/>
      <c r="GK21" s="115"/>
      <c r="GL21" s="115"/>
      <c r="GM21" s="115"/>
      <c r="GN21" s="115"/>
      <c r="GO21" s="115"/>
      <c r="GP21" s="115"/>
      <c r="GQ21" s="115"/>
      <c r="GR21" s="115"/>
      <c r="GS21" s="115"/>
      <c r="GT21" s="115"/>
      <c r="GU21" s="115"/>
      <c r="GV21" s="115"/>
      <c r="GW21" s="115"/>
      <c r="GX21" s="115"/>
    </row>
    <row r="22" spans="1:206" s="92" customFormat="1" x14ac:dyDescent="0.2">
      <c r="A22" s="89" t="s">
        <v>136</v>
      </c>
      <c r="B22" s="90"/>
      <c r="C22" s="90"/>
      <c r="D22" s="90"/>
      <c r="E22" s="90"/>
      <c r="F22" s="90"/>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row>
    <row r="23" spans="1:206" s="103" customFormat="1" ht="25.5" x14ac:dyDescent="0.2">
      <c r="A23" s="89" t="s">
        <v>137</v>
      </c>
      <c r="B23" s="101" t="s">
        <v>331</v>
      </c>
      <c r="C23" s="101" t="s">
        <v>331</v>
      </c>
      <c r="D23" s="101"/>
      <c r="E23" s="101"/>
      <c r="F23" s="101"/>
      <c r="G23" s="91"/>
      <c r="H23" s="102"/>
      <c r="I23" s="90"/>
      <c r="J23" s="102"/>
      <c r="K23" s="102"/>
      <c r="L23" s="102"/>
      <c r="M23" s="101"/>
      <c r="N23" s="102"/>
      <c r="O23" s="101"/>
      <c r="P23" s="102"/>
      <c r="Q23" s="102"/>
      <c r="R23" s="102"/>
      <c r="S23" s="102"/>
      <c r="T23" s="101"/>
      <c r="U23" s="102"/>
      <c r="V23" s="102"/>
      <c r="W23" s="102"/>
      <c r="X23" s="102"/>
      <c r="Y23" s="102"/>
      <c r="Z23" s="102"/>
      <c r="AA23" s="102"/>
      <c r="AB23" s="102"/>
      <c r="AC23" s="102"/>
      <c r="AD23" s="102"/>
      <c r="AE23" s="102"/>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row>
    <row r="24" spans="1:206" s="98" customFormat="1" ht="25.5" x14ac:dyDescent="0.2">
      <c r="A24" s="81" t="s">
        <v>138</v>
      </c>
      <c r="B24" s="96"/>
      <c r="C24" s="82"/>
      <c r="D24" s="96"/>
      <c r="E24" s="96"/>
      <c r="F24" s="96"/>
      <c r="G24" s="83"/>
      <c r="H24" s="97"/>
      <c r="I24" s="82"/>
      <c r="J24" s="97"/>
      <c r="K24" s="97"/>
      <c r="L24" s="97"/>
      <c r="M24" s="83"/>
      <c r="N24" s="97"/>
      <c r="O24" s="82"/>
      <c r="P24" s="97"/>
      <c r="Q24" s="97"/>
      <c r="R24" s="97"/>
      <c r="S24" s="97"/>
      <c r="T24" s="97"/>
      <c r="U24" s="97"/>
      <c r="V24" s="97"/>
      <c r="W24" s="97"/>
      <c r="X24" s="97"/>
      <c r="Y24" s="97"/>
      <c r="Z24" s="97"/>
      <c r="AA24" s="97"/>
      <c r="AB24" s="97"/>
      <c r="AC24" s="97"/>
      <c r="AD24" s="97"/>
      <c r="AE24" s="97"/>
      <c r="FY24" s="99"/>
      <c r="FZ24" s="99"/>
      <c r="GA24" s="99"/>
      <c r="GB24" s="99"/>
      <c r="GC24" s="99"/>
      <c r="GD24" s="99"/>
      <c r="GE24" s="99"/>
      <c r="GF24" s="99"/>
      <c r="GG24" s="99"/>
      <c r="GH24" s="99"/>
      <c r="GI24" s="99"/>
      <c r="GJ24" s="99"/>
      <c r="GK24" s="99"/>
      <c r="GL24" s="99"/>
      <c r="GM24" s="99"/>
      <c r="GN24" s="99"/>
      <c r="GO24" s="99"/>
      <c r="GP24" s="99"/>
      <c r="GQ24" s="99"/>
      <c r="GR24" s="99"/>
      <c r="GS24" s="99"/>
      <c r="GT24" s="99"/>
      <c r="GU24" s="99"/>
      <c r="GV24" s="99"/>
      <c r="GW24" s="99"/>
      <c r="GX24" s="99"/>
    </row>
    <row r="25" spans="1:206" s="84" customFormat="1" x14ac:dyDescent="0.2">
      <c r="A25" s="81" t="s">
        <v>139</v>
      </c>
      <c r="B25" s="82"/>
      <c r="C25" s="82"/>
      <c r="D25" s="82"/>
      <c r="E25" s="82"/>
      <c r="F25" s="82"/>
      <c r="G25" s="83"/>
      <c r="H25" s="83"/>
      <c r="I25" s="82"/>
      <c r="J25" s="83"/>
      <c r="K25" s="83"/>
      <c r="L25" s="83"/>
      <c r="M25" s="82"/>
      <c r="N25" s="83"/>
      <c r="O25" s="82"/>
      <c r="P25" s="83"/>
      <c r="Q25" s="83"/>
      <c r="R25" s="83"/>
      <c r="S25" s="83"/>
      <c r="T25" s="83"/>
      <c r="U25" s="83"/>
      <c r="V25" s="83"/>
      <c r="W25" s="83"/>
      <c r="X25" s="83"/>
      <c r="Y25" s="83"/>
      <c r="Z25" s="83"/>
      <c r="AA25" s="83"/>
      <c r="AB25" s="83"/>
      <c r="AC25" s="83"/>
      <c r="AD25" s="83"/>
      <c r="AE25" s="83"/>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row>
    <row r="26" spans="1:206" s="92" customFormat="1" ht="103.5" customHeight="1" x14ac:dyDescent="0.2">
      <c r="A26" s="93" t="s">
        <v>140</v>
      </c>
      <c r="B26" s="90" t="s">
        <v>328</v>
      </c>
      <c r="C26" s="90" t="s">
        <v>329</v>
      </c>
      <c r="D26" s="90"/>
      <c r="E26" s="90"/>
      <c r="F26" s="90"/>
      <c r="G26" s="117"/>
      <c r="H26" s="90"/>
      <c r="I26" s="90"/>
      <c r="J26" s="90"/>
      <c r="K26" s="90"/>
      <c r="L26" s="90"/>
      <c r="M26" s="90"/>
      <c r="N26" s="90"/>
      <c r="O26" s="90"/>
      <c r="P26" s="90"/>
      <c r="Q26" s="90"/>
      <c r="R26" s="90"/>
      <c r="S26" s="90"/>
      <c r="T26" s="90"/>
      <c r="U26" s="90"/>
      <c r="V26" s="90"/>
      <c r="W26" s="118"/>
      <c r="X26" s="118"/>
      <c r="Y26" s="118"/>
      <c r="Z26" s="90"/>
      <c r="AA26" s="118"/>
      <c r="AB26" s="118"/>
      <c r="AC26" s="118"/>
      <c r="AD26" s="118"/>
      <c r="AE26" s="118"/>
      <c r="AF26" s="93"/>
      <c r="AG26" s="119"/>
      <c r="AH26" s="119"/>
      <c r="AI26" s="119"/>
      <c r="AJ26" s="119"/>
      <c r="AK26" s="119"/>
      <c r="AL26" s="119"/>
      <c r="AM26" s="119"/>
      <c r="AN26" s="119"/>
      <c r="AO26" s="119"/>
      <c r="AQ26" s="93"/>
      <c r="AR26" s="93"/>
      <c r="AS26" s="93"/>
      <c r="AT26" s="93"/>
      <c r="BH26" s="119"/>
      <c r="DO26" s="93"/>
      <c r="DP26" s="93"/>
      <c r="FY26" s="94"/>
      <c r="FZ26" s="94"/>
      <c r="GA26" s="94"/>
      <c r="GB26" s="94"/>
      <c r="GC26" s="94"/>
      <c r="GD26" s="94"/>
      <c r="GE26" s="94"/>
      <c r="GF26" s="94"/>
      <c r="GG26" s="95"/>
      <c r="GH26" s="94"/>
      <c r="GI26" s="94"/>
      <c r="GJ26" s="94"/>
      <c r="GK26" s="94"/>
      <c r="GL26" s="94"/>
      <c r="GM26" s="94"/>
      <c r="GN26" s="94"/>
      <c r="GO26" s="94"/>
      <c r="GP26" s="94"/>
      <c r="GQ26" s="94"/>
      <c r="GR26" s="94"/>
      <c r="GS26" s="94"/>
      <c r="GT26" s="94"/>
      <c r="GU26" s="94"/>
      <c r="GV26" s="94"/>
      <c r="GW26" s="120"/>
      <c r="GX26" s="120"/>
    </row>
    <row r="27" spans="1:206" s="92" customFormat="1" x14ac:dyDescent="0.25">
      <c r="A27" s="89" t="s">
        <v>141</v>
      </c>
      <c r="B27" s="90"/>
      <c r="C27" s="90"/>
      <c r="D27" s="90"/>
      <c r="E27" s="90"/>
      <c r="F27" s="90"/>
      <c r="G27" s="91"/>
      <c r="H27" s="91"/>
      <c r="I27" s="91"/>
      <c r="J27" s="91"/>
      <c r="K27" s="91"/>
      <c r="L27" s="91"/>
      <c r="M27" s="91"/>
      <c r="N27" s="91"/>
      <c r="O27" s="90"/>
      <c r="P27" s="91"/>
      <c r="Q27" s="91"/>
      <c r="R27" s="91"/>
      <c r="S27" s="91"/>
      <c r="T27" s="90"/>
      <c r="U27" s="91"/>
      <c r="V27" s="91"/>
      <c r="W27" s="91"/>
      <c r="X27" s="91"/>
      <c r="Y27" s="91"/>
      <c r="Z27" s="91"/>
      <c r="AA27" s="91"/>
      <c r="AB27" s="91"/>
      <c r="AC27" s="91"/>
      <c r="AD27" s="91"/>
      <c r="AE27" s="91"/>
    </row>
    <row r="28" spans="1:206" s="121" customFormat="1" ht="12.75" customHeight="1" x14ac:dyDescent="0.25">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row>
    <row r="29" spans="1:206" s="121" customFormat="1" ht="12.75" customHeight="1" x14ac:dyDescent="0.25">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row>
    <row r="30" spans="1:206" s="121" customFormat="1" ht="12.75" customHeight="1" x14ac:dyDescent="0.25">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row>
    <row r="31" spans="1:206" s="121" customFormat="1" ht="12.75" customHeight="1" x14ac:dyDescent="0.25">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row>
    <row r="32" spans="1:206" s="121" customFormat="1" ht="12.75" customHeight="1" x14ac:dyDescent="0.25">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row>
    <row r="33" spans="2:31" s="121" customFormat="1" ht="12.75" customHeight="1" x14ac:dyDescent="0.25">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row>
    <row r="34" spans="2:31" s="121" customFormat="1" ht="12.75" customHeight="1" x14ac:dyDescent="0.25">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row>
    <row r="35" spans="2:31" s="121" customFormat="1" ht="12.75" customHeight="1" x14ac:dyDescent="0.25">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row>
    <row r="36" spans="2:31" s="121" customFormat="1" ht="12.75" customHeight="1" x14ac:dyDescent="0.25">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row>
    <row r="37" spans="2:31" s="121" customFormat="1" ht="12.75" customHeight="1" x14ac:dyDescent="0.25">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row>
    <row r="38" spans="2:31" s="121" customFormat="1" ht="12.75" customHeight="1" x14ac:dyDescent="0.25">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row>
    <row r="39" spans="2:31" s="121" customFormat="1" ht="12.75" customHeight="1" x14ac:dyDescent="0.25">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row>
    <row r="40" spans="2:31" s="121" customFormat="1" ht="12.75" customHeight="1" x14ac:dyDescent="0.25">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row>
    <row r="50" spans="1:31" ht="12.75" customHeight="1" x14ac:dyDescent="0.2">
      <c r="A50" s="123" t="s">
        <v>142</v>
      </c>
    </row>
    <row r="51" spans="1:31" s="126" customFormat="1" ht="12.75" customHeight="1" x14ac:dyDescent="0.25">
      <c r="B51" s="127" t="s">
        <v>143</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row>
    <row r="52" spans="1:31" ht="12.75" customHeight="1" x14ac:dyDescent="0.2">
      <c r="B52" s="128" t="s">
        <v>78</v>
      </c>
    </row>
    <row r="53" spans="1:31" ht="12.75" customHeight="1" x14ac:dyDescent="0.2">
      <c r="B53" s="129" t="s">
        <v>144</v>
      </c>
    </row>
    <row r="54" spans="1:31" ht="12.75" customHeight="1" x14ac:dyDescent="0.2">
      <c r="B54" s="129" t="s">
        <v>145</v>
      </c>
    </row>
    <row r="55" spans="1:31" ht="12.75" customHeight="1" x14ac:dyDescent="0.2">
      <c r="B55" s="129" t="s">
        <v>146</v>
      </c>
    </row>
    <row r="56" spans="1:31" ht="12.75" customHeight="1" x14ac:dyDescent="0.2">
      <c r="B56" s="129" t="s">
        <v>147</v>
      </c>
    </row>
    <row r="57" spans="1:31" ht="12.75" customHeight="1" x14ac:dyDescent="0.2">
      <c r="B57" s="129" t="s">
        <v>148</v>
      </c>
    </row>
    <row r="58" spans="1:31" ht="12.75" customHeight="1" x14ac:dyDescent="0.2">
      <c r="B58" s="129" t="s">
        <v>149</v>
      </c>
    </row>
    <row r="59" spans="1:31" ht="12.75" customHeight="1" x14ac:dyDescent="0.2">
      <c r="B59" s="129" t="s">
        <v>150</v>
      </c>
    </row>
    <row r="60" spans="1:31" ht="12.75" customHeight="1" x14ac:dyDescent="0.2">
      <c r="B60" s="129" t="s">
        <v>151</v>
      </c>
    </row>
  </sheetData>
  <sheetProtection formatCells="0" insertHyperlinks="0"/>
  <dataValidations disablePrompts="1" count="3">
    <dataValidation type="list" allowBlank="1" showInputMessage="1" showErrorMessage="1" prompt="Select from List." sqref="FY3:GX3 PU3:QT3 ZQ3:AAP3 AJM3:AKL3 ATI3:AUH3 BDE3:BED3 BNA3:BNZ3 BWW3:BXV3 CGS3:CHR3 CQO3:CRN3 DAK3:DBJ3 DKG3:DLF3 DUC3:DVB3 EDY3:EEX3 ENU3:EOT3 EXQ3:EYP3 FHM3:FIL3 FRI3:FSH3 GBE3:GCD3 GLA3:GLZ3 GUW3:GVV3 HES3:HFR3 HOO3:HPN3 HYK3:HZJ3 IIG3:IJF3 ISC3:ITB3 JBY3:JCX3 JLU3:JMT3 JVQ3:JWP3 KFM3:KGL3 KPI3:KQH3 KZE3:LAD3 LJA3:LJZ3 LSW3:LTV3 MCS3:MDR3 MMO3:MNN3 MWK3:MXJ3 NGG3:NHF3 NQC3:NRB3 NZY3:OAX3 OJU3:OKT3 OTQ3:OUP3 PDM3:PEL3 PNI3:POH3 PXE3:PYD3 QHA3:QHZ3 QQW3:QRV3 RAS3:RBR3 RKO3:RLN3 RUK3:RVJ3 SEG3:SFF3 SOC3:SPB3 SXY3:SYX3 THU3:TIT3 TRQ3:TSP3 UBM3:UCL3 ULI3:UMH3 UVE3:UWD3 VFA3:VFZ3 VOW3:VPV3 VYS3:VZR3 WIO3:WJN3 WSK3:WTJ3 XCG3:XDF3 FY65539:GX65539 PU65539:QT65539 ZQ65539:AAP65539 AJM65539:AKL65539 ATI65539:AUH65539 BDE65539:BED65539 BNA65539:BNZ65539 BWW65539:BXV65539 CGS65539:CHR65539 CQO65539:CRN65539 DAK65539:DBJ65539 DKG65539:DLF65539 DUC65539:DVB65539 EDY65539:EEX65539 ENU65539:EOT65539 EXQ65539:EYP65539 FHM65539:FIL65539 FRI65539:FSH65539 GBE65539:GCD65539 GLA65539:GLZ65539 GUW65539:GVV65539 HES65539:HFR65539 HOO65539:HPN65539 HYK65539:HZJ65539 IIG65539:IJF65539 ISC65539:ITB65539 JBY65539:JCX65539 JLU65539:JMT65539 JVQ65539:JWP65539 KFM65539:KGL65539 KPI65539:KQH65539 KZE65539:LAD65539 LJA65539:LJZ65539 LSW65539:LTV65539 MCS65539:MDR65539 MMO65539:MNN65539 MWK65539:MXJ65539 NGG65539:NHF65539 NQC65539:NRB65539 NZY65539:OAX65539 OJU65539:OKT65539 OTQ65539:OUP65539 PDM65539:PEL65539 PNI65539:POH65539 PXE65539:PYD65539 QHA65539:QHZ65539 QQW65539:QRV65539 RAS65539:RBR65539 RKO65539:RLN65539 RUK65539:RVJ65539 SEG65539:SFF65539 SOC65539:SPB65539 SXY65539:SYX65539 THU65539:TIT65539 TRQ65539:TSP65539 UBM65539:UCL65539 ULI65539:UMH65539 UVE65539:UWD65539 VFA65539:VFZ65539 VOW65539:VPV65539 VYS65539:VZR65539 WIO65539:WJN65539 WSK65539:WTJ65539 XCG65539:XDF65539 FY131075:GX131075 PU131075:QT131075 ZQ131075:AAP131075 AJM131075:AKL131075 ATI131075:AUH131075 BDE131075:BED131075 BNA131075:BNZ131075 BWW131075:BXV131075 CGS131075:CHR131075 CQO131075:CRN131075 DAK131075:DBJ131075 DKG131075:DLF131075 DUC131075:DVB131075 EDY131075:EEX131075 ENU131075:EOT131075 EXQ131075:EYP131075 FHM131075:FIL131075 FRI131075:FSH131075 GBE131075:GCD131075 GLA131075:GLZ131075 GUW131075:GVV131075 HES131075:HFR131075 HOO131075:HPN131075 HYK131075:HZJ131075 IIG131075:IJF131075 ISC131075:ITB131075 JBY131075:JCX131075 JLU131075:JMT131075 JVQ131075:JWP131075 KFM131075:KGL131075 KPI131075:KQH131075 KZE131075:LAD131075 LJA131075:LJZ131075 LSW131075:LTV131075 MCS131075:MDR131075 MMO131075:MNN131075 MWK131075:MXJ131075 NGG131075:NHF131075 NQC131075:NRB131075 NZY131075:OAX131075 OJU131075:OKT131075 OTQ131075:OUP131075 PDM131075:PEL131075 PNI131075:POH131075 PXE131075:PYD131075 QHA131075:QHZ131075 QQW131075:QRV131075 RAS131075:RBR131075 RKO131075:RLN131075 RUK131075:RVJ131075 SEG131075:SFF131075 SOC131075:SPB131075 SXY131075:SYX131075 THU131075:TIT131075 TRQ131075:TSP131075 UBM131075:UCL131075 ULI131075:UMH131075 UVE131075:UWD131075 VFA131075:VFZ131075 VOW131075:VPV131075 VYS131075:VZR131075 WIO131075:WJN131075 WSK131075:WTJ131075 XCG131075:XDF131075 FY196611:GX196611 PU196611:QT196611 ZQ196611:AAP196611 AJM196611:AKL196611 ATI196611:AUH196611 BDE196611:BED196611 BNA196611:BNZ196611 BWW196611:BXV196611 CGS196611:CHR196611 CQO196611:CRN196611 DAK196611:DBJ196611 DKG196611:DLF196611 DUC196611:DVB196611 EDY196611:EEX196611 ENU196611:EOT196611 EXQ196611:EYP196611 FHM196611:FIL196611 FRI196611:FSH196611 GBE196611:GCD196611 GLA196611:GLZ196611 GUW196611:GVV196611 HES196611:HFR196611 HOO196611:HPN196611 HYK196611:HZJ196611 IIG196611:IJF196611 ISC196611:ITB196611 JBY196611:JCX196611 JLU196611:JMT196611 JVQ196611:JWP196611 KFM196611:KGL196611 KPI196611:KQH196611 KZE196611:LAD196611 LJA196611:LJZ196611 LSW196611:LTV196611 MCS196611:MDR196611 MMO196611:MNN196611 MWK196611:MXJ196611 NGG196611:NHF196611 NQC196611:NRB196611 NZY196611:OAX196611 OJU196611:OKT196611 OTQ196611:OUP196611 PDM196611:PEL196611 PNI196611:POH196611 PXE196611:PYD196611 QHA196611:QHZ196611 QQW196611:QRV196611 RAS196611:RBR196611 RKO196611:RLN196611 RUK196611:RVJ196611 SEG196611:SFF196611 SOC196611:SPB196611 SXY196611:SYX196611 THU196611:TIT196611 TRQ196611:TSP196611 UBM196611:UCL196611 ULI196611:UMH196611 UVE196611:UWD196611 VFA196611:VFZ196611 VOW196611:VPV196611 VYS196611:VZR196611 WIO196611:WJN196611 WSK196611:WTJ196611 XCG196611:XDF196611 FY262147:GX262147 PU262147:QT262147 ZQ262147:AAP262147 AJM262147:AKL262147 ATI262147:AUH262147 BDE262147:BED262147 BNA262147:BNZ262147 BWW262147:BXV262147 CGS262147:CHR262147 CQO262147:CRN262147 DAK262147:DBJ262147 DKG262147:DLF262147 DUC262147:DVB262147 EDY262147:EEX262147 ENU262147:EOT262147 EXQ262147:EYP262147 FHM262147:FIL262147 FRI262147:FSH262147 GBE262147:GCD262147 GLA262147:GLZ262147 GUW262147:GVV262147 HES262147:HFR262147 HOO262147:HPN262147 HYK262147:HZJ262147 IIG262147:IJF262147 ISC262147:ITB262147 JBY262147:JCX262147 JLU262147:JMT262147 JVQ262147:JWP262147 KFM262147:KGL262147 KPI262147:KQH262147 KZE262147:LAD262147 LJA262147:LJZ262147 LSW262147:LTV262147 MCS262147:MDR262147 MMO262147:MNN262147 MWK262147:MXJ262147 NGG262147:NHF262147 NQC262147:NRB262147 NZY262147:OAX262147 OJU262147:OKT262147 OTQ262147:OUP262147 PDM262147:PEL262147 PNI262147:POH262147 PXE262147:PYD262147 QHA262147:QHZ262147 QQW262147:QRV262147 RAS262147:RBR262147 RKO262147:RLN262147 RUK262147:RVJ262147 SEG262147:SFF262147 SOC262147:SPB262147 SXY262147:SYX262147 THU262147:TIT262147 TRQ262147:TSP262147 UBM262147:UCL262147 ULI262147:UMH262147 UVE262147:UWD262147 VFA262147:VFZ262147 VOW262147:VPV262147 VYS262147:VZR262147 WIO262147:WJN262147 WSK262147:WTJ262147 XCG262147:XDF262147 FY327683:GX327683 PU327683:QT327683 ZQ327683:AAP327683 AJM327683:AKL327683 ATI327683:AUH327683 BDE327683:BED327683 BNA327683:BNZ327683 BWW327683:BXV327683 CGS327683:CHR327683 CQO327683:CRN327683 DAK327683:DBJ327683 DKG327683:DLF327683 DUC327683:DVB327683 EDY327683:EEX327683 ENU327683:EOT327683 EXQ327683:EYP327683 FHM327683:FIL327683 FRI327683:FSH327683 GBE327683:GCD327683 GLA327683:GLZ327683 GUW327683:GVV327683 HES327683:HFR327683 HOO327683:HPN327683 HYK327683:HZJ327683 IIG327683:IJF327683 ISC327683:ITB327683 JBY327683:JCX327683 JLU327683:JMT327683 JVQ327683:JWP327683 KFM327683:KGL327683 KPI327683:KQH327683 KZE327683:LAD327683 LJA327683:LJZ327683 LSW327683:LTV327683 MCS327683:MDR327683 MMO327683:MNN327683 MWK327683:MXJ327683 NGG327683:NHF327683 NQC327683:NRB327683 NZY327683:OAX327683 OJU327683:OKT327683 OTQ327683:OUP327683 PDM327683:PEL327683 PNI327683:POH327683 PXE327683:PYD327683 QHA327683:QHZ327683 QQW327683:QRV327683 RAS327683:RBR327683 RKO327683:RLN327683 RUK327683:RVJ327683 SEG327683:SFF327683 SOC327683:SPB327683 SXY327683:SYX327683 THU327683:TIT327683 TRQ327683:TSP327683 UBM327683:UCL327683 ULI327683:UMH327683 UVE327683:UWD327683 VFA327683:VFZ327683 VOW327683:VPV327683 VYS327683:VZR327683 WIO327683:WJN327683 WSK327683:WTJ327683 XCG327683:XDF327683 FY393219:GX393219 PU393219:QT393219 ZQ393219:AAP393219 AJM393219:AKL393219 ATI393219:AUH393219 BDE393219:BED393219 BNA393219:BNZ393219 BWW393219:BXV393219 CGS393219:CHR393219 CQO393219:CRN393219 DAK393219:DBJ393219 DKG393219:DLF393219 DUC393219:DVB393219 EDY393219:EEX393219 ENU393219:EOT393219 EXQ393219:EYP393219 FHM393219:FIL393219 FRI393219:FSH393219 GBE393219:GCD393219 GLA393219:GLZ393219 GUW393219:GVV393219 HES393219:HFR393219 HOO393219:HPN393219 HYK393219:HZJ393219 IIG393219:IJF393219 ISC393219:ITB393219 JBY393219:JCX393219 JLU393219:JMT393219 JVQ393219:JWP393219 KFM393219:KGL393219 KPI393219:KQH393219 KZE393219:LAD393219 LJA393219:LJZ393219 LSW393219:LTV393219 MCS393219:MDR393219 MMO393219:MNN393219 MWK393219:MXJ393219 NGG393219:NHF393219 NQC393219:NRB393219 NZY393219:OAX393219 OJU393219:OKT393219 OTQ393219:OUP393219 PDM393219:PEL393219 PNI393219:POH393219 PXE393219:PYD393219 QHA393219:QHZ393219 QQW393219:QRV393219 RAS393219:RBR393219 RKO393219:RLN393219 RUK393219:RVJ393219 SEG393219:SFF393219 SOC393219:SPB393219 SXY393219:SYX393219 THU393219:TIT393219 TRQ393219:TSP393219 UBM393219:UCL393219 ULI393219:UMH393219 UVE393219:UWD393219 VFA393219:VFZ393219 VOW393219:VPV393219 VYS393219:VZR393219 WIO393219:WJN393219 WSK393219:WTJ393219 XCG393219:XDF393219 FY458755:GX458755 PU458755:QT458755 ZQ458755:AAP458755 AJM458755:AKL458755 ATI458755:AUH458755 BDE458755:BED458755 BNA458755:BNZ458755 BWW458755:BXV458755 CGS458755:CHR458755 CQO458755:CRN458755 DAK458755:DBJ458755 DKG458755:DLF458755 DUC458755:DVB458755 EDY458755:EEX458755 ENU458755:EOT458755 EXQ458755:EYP458755 FHM458755:FIL458755 FRI458755:FSH458755 GBE458755:GCD458755 GLA458755:GLZ458755 GUW458755:GVV458755 HES458755:HFR458755 HOO458755:HPN458755 HYK458755:HZJ458755 IIG458755:IJF458755 ISC458755:ITB458755 JBY458755:JCX458755 JLU458755:JMT458755 JVQ458755:JWP458755 KFM458755:KGL458755 KPI458755:KQH458755 KZE458755:LAD458755 LJA458755:LJZ458755 LSW458755:LTV458755 MCS458755:MDR458755 MMO458755:MNN458755 MWK458755:MXJ458755 NGG458755:NHF458755 NQC458755:NRB458755 NZY458755:OAX458755 OJU458755:OKT458755 OTQ458755:OUP458755 PDM458755:PEL458755 PNI458755:POH458755 PXE458755:PYD458755 QHA458755:QHZ458755 QQW458755:QRV458755 RAS458755:RBR458755 RKO458755:RLN458755 RUK458755:RVJ458755 SEG458755:SFF458755 SOC458755:SPB458755 SXY458755:SYX458755 THU458755:TIT458755 TRQ458755:TSP458755 UBM458755:UCL458755 ULI458755:UMH458755 UVE458755:UWD458755 VFA458755:VFZ458755 VOW458755:VPV458755 VYS458755:VZR458755 WIO458755:WJN458755 WSK458755:WTJ458755 XCG458755:XDF458755 FY524291:GX524291 PU524291:QT524291 ZQ524291:AAP524291 AJM524291:AKL524291 ATI524291:AUH524291 BDE524291:BED524291 BNA524291:BNZ524291 BWW524291:BXV524291 CGS524291:CHR524291 CQO524291:CRN524291 DAK524291:DBJ524291 DKG524291:DLF524291 DUC524291:DVB524291 EDY524291:EEX524291 ENU524291:EOT524291 EXQ524291:EYP524291 FHM524291:FIL524291 FRI524291:FSH524291 GBE524291:GCD524291 GLA524291:GLZ524291 GUW524291:GVV524291 HES524291:HFR524291 HOO524291:HPN524291 HYK524291:HZJ524291 IIG524291:IJF524291 ISC524291:ITB524291 JBY524291:JCX524291 JLU524291:JMT524291 JVQ524291:JWP524291 KFM524291:KGL524291 KPI524291:KQH524291 KZE524291:LAD524291 LJA524291:LJZ524291 LSW524291:LTV524291 MCS524291:MDR524291 MMO524291:MNN524291 MWK524291:MXJ524291 NGG524291:NHF524291 NQC524291:NRB524291 NZY524291:OAX524291 OJU524291:OKT524291 OTQ524291:OUP524291 PDM524291:PEL524291 PNI524291:POH524291 PXE524291:PYD524291 QHA524291:QHZ524291 QQW524291:QRV524291 RAS524291:RBR524291 RKO524291:RLN524291 RUK524291:RVJ524291 SEG524291:SFF524291 SOC524291:SPB524291 SXY524291:SYX524291 THU524291:TIT524291 TRQ524291:TSP524291 UBM524291:UCL524291 ULI524291:UMH524291 UVE524291:UWD524291 VFA524291:VFZ524291 VOW524291:VPV524291 VYS524291:VZR524291 WIO524291:WJN524291 WSK524291:WTJ524291 XCG524291:XDF524291 FY589827:GX589827 PU589827:QT589827 ZQ589827:AAP589827 AJM589827:AKL589827 ATI589827:AUH589827 BDE589827:BED589827 BNA589827:BNZ589827 BWW589827:BXV589827 CGS589827:CHR589827 CQO589827:CRN589827 DAK589827:DBJ589827 DKG589827:DLF589827 DUC589827:DVB589827 EDY589827:EEX589827 ENU589827:EOT589827 EXQ589827:EYP589827 FHM589827:FIL589827 FRI589827:FSH589827 GBE589827:GCD589827 GLA589827:GLZ589827 GUW589827:GVV589827 HES589827:HFR589827 HOO589827:HPN589827 HYK589827:HZJ589827 IIG589827:IJF589827 ISC589827:ITB589827 JBY589827:JCX589827 JLU589827:JMT589827 JVQ589827:JWP589827 KFM589827:KGL589827 KPI589827:KQH589827 KZE589827:LAD589827 LJA589827:LJZ589827 LSW589827:LTV589827 MCS589827:MDR589827 MMO589827:MNN589827 MWK589827:MXJ589827 NGG589827:NHF589827 NQC589827:NRB589827 NZY589827:OAX589827 OJU589827:OKT589827 OTQ589827:OUP589827 PDM589827:PEL589827 PNI589827:POH589827 PXE589827:PYD589827 QHA589827:QHZ589827 QQW589827:QRV589827 RAS589827:RBR589827 RKO589827:RLN589827 RUK589827:RVJ589827 SEG589827:SFF589827 SOC589827:SPB589827 SXY589827:SYX589827 THU589827:TIT589827 TRQ589827:TSP589827 UBM589827:UCL589827 ULI589827:UMH589827 UVE589827:UWD589827 VFA589827:VFZ589827 VOW589827:VPV589827 VYS589827:VZR589827 WIO589827:WJN589827 WSK589827:WTJ589827 XCG589827:XDF589827 FY655363:GX655363 PU655363:QT655363 ZQ655363:AAP655363 AJM655363:AKL655363 ATI655363:AUH655363 BDE655363:BED655363 BNA655363:BNZ655363 BWW655363:BXV655363 CGS655363:CHR655363 CQO655363:CRN655363 DAK655363:DBJ655363 DKG655363:DLF655363 DUC655363:DVB655363 EDY655363:EEX655363 ENU655363:EOT655363 EXQ655363:EYP655363 FHM655363:FIL655363 FRI655363:FSH655363 GBE655363:GCD655363 GLA655363:GLZ655363 GUW655363:GVV655363 HES655363:HFR655363 HOO655363:HPN655363 HYK655363:HZJ655363 IIG655363:IJF655363 ISC655363:ITB655363 JBY655363:JCX655363 JLU655363:JMT655363 JVQ655363:JWP655363 KFM655363:KGL655363 KPI655363:KQH655363 KZE655363:LAD655363 LJA655363:LJZ655363 LSW655363:LTV655363 MCS655363:MDR655363 MMO655363:MNN655363 MWK655363:MXJ655363 NGG655363:NHF655363 NQC655363:NRB655363 NZY655363:OAX655363 OJU655363:OKT655363 OTQ655363:OUP655363 PDM655363:PEL655363 PNI655363:POH655363 PXE655363:PYD655363 QHA655363:QHZ655363 QQW655363:QRV655363 RAS655363:RBR655363 RKO655363:RLN655363 RUK655363:RVJ655363 SEG655363:SFF655363 SOC655363:SPB655363 SXY655363:SYX655363 THU655363:TIT655363 TRQ655363:TSP655363 UBM655363:UCL655363 ULI655363:UMH655363 UVE655363:UWD655363 VFA655363:VFZ655363 VOW655363:VPV655363 VYS655363:VZR655363 WIO655363:WJN655363 WSK655363:WTJ655363 XCG655363:XDF655363 FY720899:GX720899 PU720899:QT720899 ZQ720899:AAP720899 AJM720899:AKL720899 ATI720899:AUH720899 BDE720899:BED720899 BNA720899:BNZ720899 BWW720899:BXV720899 CGS720899:CHR720899 CQO720899:CRN720899 DAK720899:DBJ720899 DKG720899:DLF720899 DUC720899:DVB720899 EDY720899:EEX720899 ENU720899:EOT720899 EXQ720899:EYP720899 FHM720899:FIL720899 FRI720899:FSH720899 GBE720899:GCD720899 GLA720899:GLZ720899 GUW720899:GVV720899 HES720899:HFR720899 HOO720899:HPN720899 HYK720899:HZJ720899 IIG720899:IJF720899 ISC720899:ITB720899 JBY720899:JCX720899 JLU720899:JMT720899 JVQ720899:JWP720899 KFM720899:KGL720899 KPI720899:KQH720899 KZE720899:LAD720899 LJA720899:LJZ720899 LSW720899:LTV720899 MCS720899:MDR720899 MMO720899:MNN720899 MWK720899:MXJ720899 NGG720899:NHF720899 NQC720899:NRB720899 NZY720899:OAX720899 OJU720899:OKT720899 OTQ720899:OUP720899 PDM720899:PEL720899 PNI720899:POH720899 PXE720899:PYD720899 QHA720899:QHZ720899 QQW720899:QRV720899 RAS720899:RBR720899 RKO720899:RLN720899 RUK720899:RVJ720899 SEG720899:SFF720899 SOC720899:SPB720899 SXY720899:SYX720899 THU720899:TIT720899 TRQ720899:TSP720899 UBM720899:UCL720899 ULI720899:UMH720899 UVE720899:UWD720899 VFA720899:VFZ720899 VOW720899:VPV720899 VYS720899:VZR720899 WIO720899:WJN720899 WSK720899:WTJ720899 XCG720899:XDF720899 FY786435:GX786435 PU786435:QT786435 ZQ786435:AAP786435 AJM786435:AKL786435 ATI786435:AUH786435 BDE786435:BED786435 BNA786435:BNZ786435 BWW786435:BXV786435 CGS786435:CHR786435 CQO786435:CRN786435 DAK786435:DBJ786435 DKG786435:DLF786435 DUC786435:DVB786435 EDY786435:EEX786435 ENU786435:EOT786435 EXQ786435:EYP786435 FHM786435:FIL786435 FRI786435:FSH786435 GBE786435:GCD786435 GLA786435:GLZ786435 GUW786435:GVV786435 HES786435:HFR786435 HOO786435:HPN786435 HYK786435:HZJ786435 IIG786435:IJF786435 ISC786435:ITB786435 JBY786435:JCX786435 JLU786435:JMT786435 JVQ786435:JWP786435 KFM786435:KGL786435 KPI786435:KQH786435 KZE786435:LAD786435 LJA786435:LJZ786435 LSW786435:LTV786435 MCS786435:MDR786435 MMO786435:MNN786435 MWK786435:MXJ786435 NGG786435:NHF786435 NQC786435:NRB786435 NZY786435:OAX786435 OJU786435:OKT786435 OTQ786435:OUP786435 PDM786435:PEL786435 PNI786435:POH786435 PXE786435:PYD786435 QHA786435:QHZ786435 QQW786435:QRV786435 RAS786435:RBR786435 RKO786435:RLN786435 RUK786435:RVJ786435 SEG786435:SFF786435 SOC786435:SPB786435 SXY786435:SYX786435 THU786435:TIT786435 TRQ786435:TSP786435 UBM786435:UCL786435 ULI786435:UMH786435 UVE786435:UWD786435 VFA786435:VFZ786435 VOW786435:VPV786435 VYS786435:VZR786435 WIO786435:WJN786435 WSK786435:WTJ786435 XCG786435:XDF786435 FY851971:GX851971 PU851971:QT851971 ZQ851971:AAP851971 AJM851971:AKL851971 ATI851971:AUH851971 BDE851971:BED851971 BNA851971:BNZ851971 BWW851971:BXV851971 CGS851971:CHR851971 CQO851971:CRN851971 DAK851971:DBJ851971 DKG851971:DLF851971 DUC851971:DVB851971 EDY851971:EEX851971 ENU851971:EOT851971 EXQ851971:EYP851971 FHM851971:FIL851971 FRI851971:FSH851971 GBE851971:GCD851971 GLA851971:GLZ851971 GUW851971:GVV851971 HES851971:HFR851971 HOO851971:HPN851971 HYK851971:HZJ851971 IIG851971:IJF851971 ISC851971:ITB851971 JBY851971:JCX851971 JLU851971:JMT851971 JVQ851971:JWP851971 KFM851971:KGL851971 KPI851971:KQH851971 KZE851971:LAD851971 LJA851971:LJZ851971 LSW851971:LTV851971 MCS851971:MDR851971 MMO851971:MNN851971 MWK851971:MXJ851971 NGG851971:NHF851971 NQC851971:NRB851971 NZY851971:OAX851971 OJU851971:OKT851971 OTQ851971:OUP851971 PDM851971:PEL851971 PNI851971:POH851971 PXE851971:PYD851971 QHA851971:QHZ851971 QQW851971:QRV851971 RAS851971:RBR851971 RKO851971:RLN851971 RUK851971:RVJ851971 SEG851971:SFF851971 SOC851971:SPB851971 SXY851971:SYX851971 THU851971:TIT851971 TRQ851971:TSP851971 UBM851971:UCL851971 ULI851971:UMH851971 UVE851971:UWD851971 VFA851971:VFZ851971 VOW851971:VPV851971 VYS851971:VZR851971 WIO851971:WJN851971 WSK851971:WTJ851971 XCG851971:XDF851971 FY917507:GX917507 PU917507:QT917507 ZQ917507:AAP917507 AJM917507:AKL917507 ATI917507:AUH917507 BDE917507:BED917507 BNA917507:BNZ917507 BWW917507:BXV917507 CGS917507:CHR917507 CQO917507:CRN917507 DAK917507:DBJ917507 DKG917507:DLF917507 DUC917507:DVB917507 EDY917507:EEX917507 ENU917507:EOT917507 EXQ917507:EYP917507 FHM917507:FIL917507 FRI917507:FSH917507 GBE917507:GCD917507 GLA917507:GLZ917507 GUW917507:GVV917507 HES917507:HFR917507 HOO917507:HPN917507 HYK917507:HZJ917507 IIG917507:IJF917507 ISC917507:ITB917507 JBY917507:JCX917507 JLU917507:JMT917507 JVQ917507:JWP917507 KFM917507:KGL917507 KPI917507:KQH917507 KZE917507:LAD917507 LJA917507:LJZ917507 LSW917507:LTV917507 MCS917507:MDR917507 MMO917507:MNN917507 MWK917507:MXJ917507 NGG917507:NHF917507 NQC917507:NRB917507 NZY917507:OAX917507 OJU917507:OKT917507 OTQ917507:OUP917507 PDM917507:PEL917507 PNI917507:POH917507 PXE917507:PYD917507 QHA917507:QHZ917507 QQW917507:QRV917507 RAS917507:RBR917507 RKO917507:RLN917507 RUK917507:RVJ917507 SEG917507:SFF917507 SOC917507:SPB917507 SXY917507:SYX917507 THU917507:TIT917507 TRQ917507:TSP917507 UBM917507:UCL917507 ULI917507:UMH917507 UVE917507:UWD917507 VFA917507:VFZ917507 VOW917507:VPV917507 VYS917507:VZR917507 WIO917507:WJN917507 WSK917507:WTJ917507 XCG917507:XDF917507 FY983043:GX983043 PU983043:QT983043 ZQ983043:AAP983043 AJM983043:AKL983043 ATI983043:AUH983043 BDE983043:BED983043 BNA983043:BNZ983043 BWW983043:BXV983043 CGS983043:CHR983043 CQO983043:CRN983043 DAK983043:DBJ983043 DKG983043:DLF983043 DUC983043:DVB983043 EDY983043:EEX983043 ENU983043:EOT983043 EXQ983043:EYP983043 FHM983043:FIL983043 FRI983043:FSH983043 GBE983043:GCD983043 GLA983043:GLZ983043 GUW983043:GVV983043 HES983043:HFR983043 HOO983043:HPN983043 HYK983043:HZJ983043 IIG983043:IJF983043 ISC983043:ITB983043 JBY983043:JCX983043 JLU983043:JMT983043 JVQ983043:JWP983043 KFM983043:KGL983043 KPI983043:KQH983043 KZE983043:LAD983043 LJA983043:LJZ983043 LSW983043:LTV983043 MCS983043:MDR983043 MMO983043:MNN983043 MWK983043:MXJ983043 NGG983043:NHF983043 NQC983043:NRB983043 NZY983043:OAX983043 OJU983043:OKT983043 OTQ983043:OUP983043 PDM983043:PEL983043 PNI983043:POH983043 PXE983043:PYD983043 QHA983043:QHZ983043 QQW983043:QRV983043 RAS983043:RBR983043 RKO983043:RLN983043 RUK983043:RVJ983043 SEG983043:SFF983043 SOC983043:SPB983043 SXY983043:SYX983043 THU983043:TIT983043 TRQ983043:TSP983043 UBM983043:UCL983043 ULI983043:UMH983043 UVE983043:UWD983043 VFA983043:VFZ983043 VOW983043:VPV983043 VYS983043:VZR983043 WIO983043:WJN983043 WSK983043:WTJ983043 XCG983043:XDF983043" xr:uid="{78B50CEC-E948-4483-B96D-9C647F09BAED}">
      <formula1>LstSourseType</formula1>
    </dataValidation>
    <dataValidation type="list" allowBlank="1" showInputMessage="1" showErrorMessage="1" prompt="Select from list." sqref="BY16 LU16 VQ16 AFM16 API16 AZE16 BJA16 BSW16 CCS16 CMO16 CWK16 DGG16 DQC16 DZY16 EJU16 ETQ16 FDM16 FNI16 FXE16 GHA16 GQW16 HAS16 HKO16 HUK16 IEG16 IOC16 IXY16 JHU16 JRQ16 KBM16 KLI16 KVE16 LFA16 LOW16 LYS16 MIO16 MSK16 NCG16 NMC16 NVY16 OFU16 OPQ16 OZM16 PJI16 PTE16 QDA16 QMW16 QWS16 RGO16 RQK16 SAG16 SKC16 STY16 TDU16 TNQ16 TXM16 UHI16 URE16 VBA16 VKW16 VUS16 WEO16 WOK16 WYG16 BY65552 LU65552 VQ65552 AFM65552 API65552 AZE65552 BJA65552 BSW65552 CCS65552 CMO65552 CWK65552 DGG65552 DQC65552 DZY65552 EJU65552 ETQ65552 FDM65552 FNI65552 FXE65552 GHA65552 GQW65552 HAS65552 HKO65552 HUK65552 IEG65552 IOC65552 IXY65552 JHU65552 JRQ65552 KBM65552 KLI65552 KVE65552 LFA65552 LOW65552 LYS65552 MIO65552 MSK65552 NCG65552 NMC65552 NVY65552 OFU65552 OPQ65552 OZM65552 PJI65552 PTE65552 QDA65552 QMW65552 QWS65552 RGO65552 RQK65552 SAG65552 SKC65552 STY65552 TDU65552 TNQ65552 TXM65552 UHI65552 URE65552 VBA65552 VKW65552 VUS65552 WEO65552 WOK65552 WYG65552 BY131088 LU131088 VQ131088 AFM131088 API131088 AZE131088 BJA131088 BSW131088 CCS131088 CMO131088 CWK131088 DGG131088 DQC131088 DZY131088 EJU131088 ETQ131088 FDM131088 FNI131088 FXE131088 GHA131088 GQW131088 HAS131088 HKO131088 HUK131088 IEG131088 IOC131088 IXY131088 JHU131088 JRQ131088 KBM131088 KLI131088 KVE131088 LFA131088 LOW131088 LYS131088 MIO131088 MSK131088 NCG131088 NMC131088 NVY131088 OFU131088 OPQ131088 OZM131088 PJI131088 PTE131088 QDA131088 QMW131088 QWS131088 RGO131088 RQK131088 SAG131088 SKC131088 STY131088 TDU131088 TNQ131088 TXM131088 UHI131088 URE131088 VBA131088 VKW131088 VUS131088 WEO131088 WOK131088 WYG131088 BY196624 LU196624 VQ196624 AFM196624 API196624 AZE196624 BJA196624 BSW196624 CCS196624 CMO196624 CWK196624 DGG196624 DQC196624 DZY196624 EJU196624 ETQ196624 FDM196624 FNI196624 FXE196624 GHA196624 GQW196624 HAS196624 HKO196624 HUK196624 IEG196624 IOC196624 IXY196624 JHU196624 JRQ196624 KBM196624 KLI196624 KVE196624 LFA196624 LOW196624 LYS196624 MIO196624 MSK196624 NCG196624 NMC196624 NVY196624 OFU196624 OPQ196624 OZM196624 PJI196624 PTE196624 QDA196624 QMW196624 QWS196624 RGO196624 RQK196624 SAG196624 SKC196624 STY196624 TDU196624 TNQ196624 TXM196624 UHI196624 URE196624 VBA196624 VKW196624 VUS196624 WEO196624 WOK196624 WYG196624 BY262160 LU262160 VQ262160 AFM262160 API262160 AZE262160 BJA262160 BSW262160 CCS262160 CMO262160 CWK262160 DGG262160 DQC262160 DZY262160 EJU262160 ETQ262160 FDM262160 FNI262160 FXE262160 GHA262160 GQW262160 HAS262160 HKO262160 HUK262160 IEG262160 IOC262160 IXY262160 JHU262160 JRQ262160 KBM262160 KLI262160 KVE262160 LFA262160 LOW262160 LYS262160 MIO262160 MSK262160 NCG262160 NMC262160 NVY262160 OFU262160 OPQ262160 OZM262160 PJI262160 PTE262160 QDA262160 QMW262160 QWS262160 RGO262160 RQK262160 SAG262160 SKC262160 STY262160 TDU262160 TNQ262160 TXM262160 UHI262160 URE262160 VBA262160 VKW262160 VUS262160 WEO262160 WOK262160 WYG262160 BY327696 LU327696 VQ327696 AFM327696 API327696 AZE327696 BJA327696 BSW327696 CCS327696 CMO327696 CWK327696 DGG327696 DQC327696 DZY327696 EJU327696 ETQ327696 FDM327696 FNI327696 FXE327696 GHA327696 GQW327696 HAS327696 HKO327696 HUK327696 IEG327696 IOC327696 IXY327696 JHU327696 JRQ327696 KBM327696 KLI327696 KVE327696 LFA327696 LOW327696 LYS327696 MIO327696 MSK327696 NCG327696 NMC327696 NVY327696 OFU327696 OPQ327696 OZM327696 PJI327696 PTE327696 QDA327696 QMW327696 QWS327696 RGO327696 RQK327696 SAG327696 SKC327696 STY327696 TDU327696 TNQ327696 TXM327696 UHI327696 URE327696 VBA327696 VKW327696 VUS327696 WEO327696 WOK327696 WYG327696 BY393232 LU393232 VQ393232 AFM393232 API393232 AZE393232 BJA393232 BSW393232 CCS393232 CMO393232 CWK393232 DGG393232 DQC393232 DZY393232 EJU393232 ETQ393232 FDM393232 FNI393232 FXE393232 GHA393232 GQW393232 HAS393232 HKO393232 HUK393232 IEG393232 IOC393232 IXY393232 JHU393232 JRQ393232 KBM393232 KLI393232 KVE393232 LFA393232 LOW393232 LYS393232 MIO393232 MSK393232 NCG393232 NMC393232 NVY393232 OFU393232 OPQ393232 OZM393232 PJI393232 PTE393232 QDA393232 QMW393232 QWS393232 RGO393232 RQK393232 SAG393232 SKC393232 STY393232 TDU393232 TNQ393232 TXM393232 UHI393232 URE393232 VBA393232 VKW393232 VUS393232 WEO393232 WOK393232 WYG393232 BY458768 LU458768 VQ458768 AFM458768 API458768 AZE458768 BJA458768 BSW458768 CCS458768 CMO458768 CWK458768 DGG458768 DQC458768 DZY458768 EJU458768 ETQ458768 FDM458768 FNI458768 FXE458768 GHA458768 GQW458768 HAS458768 HKO458768 HUK458768 IEG458768 IOC458768 IXY458768 JHU458768 JRQ458768 KBM458768 KLI458768 KVE458768 LFA458768 LOW458768 LYS458768 MIO458768 MSK458768 NCG458768 NMC458768 NVY458768 OFU458768 OPQ458768 OZM458768 PJI458768 PTE458768 QDA458768 QMW458768 QWS458768 RGO458768 RQK458768 SAG458768 SKC458768 STY458768 TDU458768 TNQ458768 TXM458768 UHI458768 URE458768 VBA458768 VKW458768 VUS458768 WEO458768 WOK458768 WYG458768 BY524304 LU524304 VQ524304 AFM524304 API524304 AZE524304 BJA524304 BSW524304 CCS524304 CMO524304 CWK524304 DGG524304 DQC524304 DZY524304 EJU524304 ETQ524304 FDM524304 FNI524304 FXE524304 GHA524304 GQW524304 HAS524304 HKO524304 HUK524304 IEG524304 IOC524304 IXY524304 JHU524304 JRQ524304 KBM524304 KLI524304 KVE524304 LFA524304 LOW524304 LYS524304 MIO524304 MSK524304 NCG524304 NMC524304 NVY524304 OFU524304 OPQ524304 OZM524304 PJI524304 PTE524304 QDA524304 QMW524304 QWS524304 RGO524304 RQK524304 SAG524304 SKC524304 STY524304 TDU524304 TNQ524304 TXM524304 UHI524304 URE524304 VBA524304 VKW524304 VUS524304 WEO524304 WOK524304 WYG524304 BY589840 LU589840 VQ589840 AFM589840 API589840 AZE589840 BJA589840 BSW589840 CCS589840 CMO589840 CWK589840 DGG589840 DQC589840 DZY589840 EJU589840 ETQ589840 FDM589840 FNI589840 FXE589840 GHA589840 GQW589840 HAS589840 HKO589840 HUK589840 IEG589840 IOC589840 IXY589840 JHU589840 JRQ589840 KBM589840 KLI589840 KVE589840 LFA589840 LOW589840 LYS589840 MIO589840 MSK589840 NCG589840 NMC589840 NVY589840 OFU589840 OPQ589840 OZM589840 PJI589840 PTE589840 QDA589840 QMW589840 QWS589840 RGO589840 RQK589840 SAG589840 SKC589840 STY589840 TDU589840 TNQ589840 TXM589840 UHI589840 URE589840 VBA589840 VKW589840 VUS589840 WEO589840 WOK589840 WYG589840 BY655376 LU655376 VQ655376 AFM655376 API655376 AZE655376 BJA655376 BSW655376 CCS655376 CMO655376 CWK655376 DGG655376 DQC655376 DZY655376 EJU655376 ETQ655376 FDM655376 FNI655376 FXE655376 GHA655376 GQW655376 HAS655376 HKO655376 HUK655376 IEG655376 IOC655376 IXY655376 JHU655376 JRQ655376 KBM655376 KLI655376 KVE655376 LFA655376 LOW655376 LYS655376 MIO655376 MSK655376 NCG655376 NMC655376 NVY655376 OFU655376 OPQ655376 OZM655376 PJI655376 PTE655376 QDA655376 QMW655376 QWS655376 RGO655376 RQK655376 SAG655376 SKC655376 STY655376 TDU655376 TNQ655376 TXM655376 UHI655376 URE655376 VBA655376 VKW655376 VUS655376 WEO655376 WOK655376 WYG655376 BY720912 LU720912 VQ720912 AFM720912 API720912 AZE720912 BJA720912 BSW720912 CCS720912 CMO720912 CWK720912 DGG720912 DQC720912 DZY720912 EJU720912 ETQ720912 FDM720912 FNI720912 FXE720912 GHA720912 GQW720912 HAS720912 HKO720912 HUK720912 IEG720912 IOC720912 IXY720912 JHU720912 JRQ720912 KBM720912 KLI720912 KVE720912 LFA720912 LOW720912 LYS720912 MIO720912 MSK720912 NCG720912 NMC720912 NVY720912 OFU720912 OPQ720912 OZM720912 PJI720912 PTE720912 QDA720912 QMW720912 QWS720912 RGO720912 RQK720912 SAG720912 SKC720912 STY720912 TDU720912 TNQ720912 TXM720912 UHI720912 URE720912 VBA720912 VKW720912 VUS720912 WEO720912 WOK720912 WYG720912 BY786448 LU786448 VQ786448 AFM786448 API786448 AZE786448 BJA786448 BSW786448 CCS786448 CMO786448 CWK786448 DGG786448 DQC786448 DZY786448 EJU786448 ETQ786448 FDM786448 FNI786448 FXE786448 GHA786448 GQW786448 HAS786448 HKO786448 HUK786448 IEG786448 IOC786448 IXY786448 JHU786448 JRQ786448 KBM786448 KLI786448 KVE786448 LFA786448 LOW786448 LYS786448 MIO786448 MSK786448 NCG786448 NMC786448 NVY786448 OFU786448 OPQ786448 OZM786448 PJI786448 PTE786448 QDA786448 QMW786448 QWS786448 RGO786448 RQK786448 SAG786448 SKC786448 STY786448 TDU786448 TNQ786448 TXM786448 UHI786448 URE786448 VBA786448 VKW786448 VUS786448 WEO786448 WOK786448 WYG786448 BY851984 LU851984 VQ851984 AFM851984 API851984 AZE851984 BJA851984 BSW851984 CCS851984 CMO851984 CWK851984 DGG851984 DQC851984 DZY851984 EJU851984 ETQ851984 FDM851984 FNI851984 FXE851984 GHA851984 GQW851984 HAS851984 HKO851984 HUK851984 IEG851984 IOC851984 IXY851984 JHU851984 JRQ851984 KBM851984 KLI851984 KVE851984 LFA851984 LOW851984 LYS851984 MIO851984 MSK851984 NCG851984 NMC851984 NVY851984 OFU851984 OPQ851984 OZM851984 PJI851984 PTE851984 QDA851984 QMW851984 QWS851984 RGO851984 RQK851984 SAG851984 SKC851984 STY851984 TDU851984 TNQ851984 TXM851984 UHI851984 URE851984 VBA851984 VKW851984 VUS851984 WEO851984 WOK851984 WYG851984 BY917520 LU917520 VQ917520 AFM917520 API917520 AZE917520 BJA917520 BSW917520 CCS917520 CMO917520 CWK917520 DGG917520 DQC917520 DZY917520 EJU917520 ETQ917520 FDM917520 FNI917520 FXE917520 GHA917520 GQW917520 HAS917520 HKO917520 HUK917520 IEG917520 IOC917520 IXY917520 JHU917520 JRQ917520 KBM917520 KLI917520 KVE917520 LFA917520 LOW917520 LYS917520 MIO917520 MSK917520 NCG917520 NMC917520 NVY917520 OFU917520 OPQ917520 OZM917520 PJI917520 PTE917520 QDA917520 QMW917520 QWS917520 RGO917520 RQK917520 SAG917520 SKC917520 STY917520 TDU917520 TNQ917520 TXM917520 UHI917520 URE917520 VBA917520 VKW917520 VUS917520 WEO917520 WOK917520 WYG917520 BY983056 LU983056 VQ983056 AFM983056 API983056 AZE983056 BJA983056 BSW983056 CCS983056 CMO983056 CWK983056 DGG983056 DQC983056 DZY983056 EJU983056 ETQ983056 FDM983056 FNI983056 FXE983056 GHA983056 GQW983056 HAS983056 HKO983056 HUK983056 IEG983056 IOC983056 IXY983056 JHU983056 JRQ983056 KBM983056 KLI983056 KVE983056 LFA983056 LOW983056 LYS983056 MIO983056 MSK983056 NCG983056 NMC983056 NVY983056 OFU983056 OPQ983056 OZM983056 PJI983056 PTE983056 QDA983056 QMW983056 QWS983056 RGO983056 RQK983056 SAG983056 SKC983056 STY983056 TDU983056 TNQ983056 TXM983056 UHI983056 URE983056 VBA983056 VKW983056 VUS983056 WEO983056 WOK983056 WYG983056 WVJ98305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xr:uid="{96CAA3ED-1363-48BF-BE85-0C4C7F8F4D28}">
      <formula1>"Yes, No"</formula1>
    </dataValidation>
    <dataValidation type="list" allowBlank="1" showInputMessage="1" showErrorMessage="1" prompt="Select from List." sqref="GY3:IR3 QU3:SN3 AAQ3:ACJ3 AKM3:AMF3 AUI3:AWB3 BEE3:BFX3 BOA3:BPT3 BXW3:BZP3 CHS3:CJL3 CRO3:CTH3 DBK3:DDD3 DLG3:DMZ3 DVC3:DWV3 EEY3:EGR3 EOU3:EQN3 EYQ3:FAJ3 FIM3:FKF3 FSI3:FUB3 GCE3:GDX3 GMA3:GNT3 GVW3:GXP3 HFS3:HHL3 HPO3:HRH3 HZK3:IBD3 IJG3:IKZ3 ITC3:IUV3 JCY3:JER3 JMU3:JON3 JWQ3:JYJ3 KGM3:KIF3 KQI3:KSB3 LAE3:LBX3 LKA3:LLT3 LTW3:LVP3 MDS3:MFL3 MNO3:MPH3 MXK3:MZD3 NHG3:NIZ3 NRC3:NSV3 OAY3:OCR3 OKU3:OMN3 OUQ3:OWJ3 PEM3:PGF3 POI3:PQB3 PYE3:PZX3 QIA3:QJT3 QRW3:QTP3 RBS3:RDL3 RLO3:RNH3 RVK3:RXD3 SFG3:SGZ3 SPC3:SQV3 SYY3:TAR3 TIU3:TKN3 TSQ3:TUJ3 UCM3:UEF3 UMI3:UOB3 UWE3:UXX3 VGA3:VHT3 VPW3:VRP3 VZS3:WBL3 WJO3:WLH3 WTK3:WVD3 XDG3:XFD3 GY65539:IR65539 QU65539:SN65539 AAQ65539:ACJ65539 AKM65539:AMF65539 AUI65539:AWB65539 BEE65539:BFX65539 BOA65539:BPT65539 BXW65539:BZP65539 CHS65539:CJL65539 CRO65539:CTH65539 DBK65539:DDD65539 DLG65539:DMZ65539 DVC65539:DWV65539 EEY65539:EGR65539 EOU65539:EQN65539 EYQ65539:FAJ65539 FIM65539:FKF65539 FSI65539:FUB65539 GCE65539:GDX65539 GMA65539:GNT65539 GVW65539:GXP65539 HFS65539:HHL65539 HPO65539:HRH65539 HZK65539:IBD65539 IJG65539:IKZ65539 ITC65539:IUV65539 JCY65539:JER65539 JMU65539:JON65539 JWQ65539:JYJ65539 KGM65539:KIF65539 KQI65539:KSB65539 LAE65539:LBX65539 LKA65539:LLT65539 LTW65539:LVP65539 MDS65539:MFL65539 MNO65539:MPH65539 MXK65539:MZD65539 NHG65539:NIZ65539 NRC65539:NSV65539 OAY65539:OCR65539 OKU65539:OMN65539 OUQ65539:OWJ65539 PEM65539:PGF65539 POI65539:PQB65539 PYE65539:PZX65539 QIA65539:QJT65539 QRW65539:QTP65539 RBS65539:RDL65539 RLO65539:RNH65539 RVK65539:RXD65539 SFG65539:SGZ65539 SPC65539:SQV65539 SYY65539:TAR65539 TIU65539:TKN65539 TSQ65539:TUJ65539 UCM65539:UEF65539 UMI65539:UOB65539 UWE65539:UXX65539 VGA65539:VHT65539 VPW65539:VRP65539 VZS65539:WBL65539 WJO65539:WLH65539 WTK65539:WVD65539 XDG65539:XFD65539 GY131075:IR131075 QU131075:SN131075 AAQ131075:ACJ131075 AKM131075:AMF131075 AUI131075:AWB131075 BEE131075:BFX131075 BOA131075:BPT131075 BXW131075:BZP131075 CHS131075:CJL131075 CRO131075:CTH131075 DBK131075:DDD131075 DLG131075:DMZ131075 DVC131075:DWV131075 EEY131075:EGR131075 EOU131075:EQN131075 EYQ131075:FAJ131075 FIM131075:FKF131075 FSI131075:FUB131075 GCE131075:GDX131075 GMA131075:GNT131075 GVW131075:GXP131075 HFS131075:HHL131075 HPO131075:HRH131075 HZK131075:IBD131075 IJG131075:IKZ131075 ITC131075:IUV131075 JCY131075:JER131075 JMU131075:JON131075 JWQ131075:JYJ131075 KGM131075:KIF131075 KQI131075:KSB131075 LAE131075:LBX131075 LKA131075:LLT131075 LTW131075:LVP131075 MDS131075:MFL131075 MNO131075:MPH131075 MXK131075:MZD131075 NHG131075:NIZ131075 NRC131075:NSV131075 OAY131075:OCR131075 OKU131075:OMN131075 OUQ131075:OWJ131075 PEM131075:PGF131075 POI131075:PQB131075 PYE131075:PZX131075 QIA131075:QJT131075 QRW131075:QTP131075 RBS131075:RDL131075 RLO131075:RNH131075 RVK131075:RXD131075 SFG131075:SGZ131075 SPC131075:SQV131075 SYY131075:TAR131075 TIU131075:TKN131075 TSQ131075:TUJ131075 UCM131075:UEF131075 UMI131075:UOB131075 UWE131075:UXX131075 VGA131075:VHT131075 VPW131075:VRP131075 VZS131075:WBL131075 WJO131075:WLH131075 WTK131075:WVD131075 XDG131075:XFD131075 GY196611:IR196611 QU196611:SN196611 AAQ196611:ACJ196611 AKM196611:AMF196611 AUI196611:AWB196611 BEE196611:BFX196611 BOA196611:BPT196611 BXW196611:BZP196611 CHS196611:CJL196611 CRO196611:CTH196611 DBK196611:DDD196611 DLG196611:DMZ196611 DVC196611:DWV196611 EEY196611:EGR196611 EOU196611:EQN196611 EYQ196611:FAJ196611 FIM196611:FKF196611 FSI196611:FUB196611 GCE196611:GDX196611 GMA196611:GNT196611 GVW196611:GXP196611 HFS196611:HHL196611 HPO196611:HRH196611 HZK196611:IBD196611 IJG196611:IKZ196611 ITC196611:IUV196611 JCY196611:JER196611 JMU196611:JON196611 JWQ196611:JYJ196611 KGM196611:KIF196611 KQI196611:KSB196611 LAE196611:LBX196611 LKA196611:LLT196611 LTW196611:LVP196611 MDS196611:MFL196611 MNO196611:MPH196611 MXK196611:MZD196611 NHG196611:NIZ196611 NRC196611:NSV196611 OAY196611:OCR196611 OKU196611:OMN196611 OUQ196611:OWJ196611 PEM196611:PGF196611 POI196611:PQB196611 PYE196611:PZX196611 QIA196611:QJT196611 QRW196611:QTP196611 RBS196611:RDL196611 RLO196611:RNH196611 RVK196611:RXD196611 SFG196611:SGZ196611 SPC196611:SQV196611 SYY196611:TAR196611 TIU196611:TKN196611 TSQ196611:TUJ196611 UCM196611:UEF196611 UMI196611:UOB196611 UWE196611:UXX196611 VGA196611:VHT196611 VPW196611:VRP196611 VZS196611:WBL196611 WJO196611:WLH196611 WTK196611:WVD196611 XDG196611:XFD196611 GY262147:IR262147 QU262147:SN262147 AAQ262147:ACJ262147 AKM262147:AMF262147 AUI262147:AWB262147 BEE262147:BFX262147 BOA262147:BPT262147 BXW262147:BZP262147 CHS262147:CJL262147 CRO262147:CTH262147 DBK262147:DDD262147 DLG262147:DMZ262147 DVC262147:DWV262147 EEY262147:EGR262147 EOU262147:EQN262147 EYQ262147:FAJ262147 FIM262147:FKF262147 FSI262147:FUB262147 GCE262147:GDX262147 GMA262147:GNT262147 GVW262147:GXP262147 HFS262147:HHL262147 HPO262147:HRH262147 HZK262147:IBD262147 IJG262147:IKZ262147 ITC262147:IUV262147 JCY262147:JER262147 JMU262147:JON262147 JWQ262147:JYJ262147 KGM262147:KIF262147 KQI262147:KSB262147 LAE262147:LBX262147 LKA262147:LLT262147 LTW262147:LVP262147 MDS262147:MFL262147 MNO262147:MPH262147 MXK262147:MZD262147 NHG262147:NIZ262147 NRC262147:NSV262147 OAY262147:OCR262147 OKU262147:OMN262147 OUQ262147:OWJ262147 PEM262147:PGF262147 POI262147:PQB262147 PYE262147:PZX262147 QIA262147:QJT262147 QRW262147:QTP262147 RBS262147:RDL262147 RLO262147:RNH262147 RVK262147:RXD262147 SFG262147:SGZ262147 SPC262147:SQV262147 SYY262147:TAR262147 TIU262147:TKN262147 TSQ262147:TUJ262147 UCM262147:UEF262147 UMI262147:UOB262147 UWE262147:UXX262147 VGA262147:VHT262147 VPW262147:VRP262147 VZS262147:WBL262147 WJO262147:WLH262147 WTK262147:WVD262147 XDG262147:XFD262147 GY327683:IR327683 QU327683:SN327683 AAQ327683:ACJ327683 AKM327683:AMF327683 AUI327683:AWB327683 BEE327683:BFX327683 BOA327683:BPT327683 BXW327683:BZP327683 CHS327683:CJL327683 CRO327683:CTH327683 DBK327683:DDD327683 DLG327683:DMZ327683 DVC327683:DWV327683 EEY327683:EGR327683 EOU327683:EQN327683 EYQ327683:FAJ327683 FIM327683:FKF327683 FSI327683:FUB327683 GCE327683:GDX327683 GMA327683:GNT327683 GVW327683:GXP327683 HFS327683:HHL327683 HPO327683:HRH327683 HZK327683:IBD327683 IJG327683:IKZ327683 ITC327683:IUV327683 JCY327683:JER327683 JMU327683:JON327683 JWQ327683:JYJ327683 KGM327683:KIF327683 KQI327683:KSB327683 LAE327683:LBX327683 LKA327683:LLT327683 LTW327683:LVP327683 MDS327683:MFL327683 MNO327683:MPH327683 MXK327683:MZD327683 NHG327683:NIZ327683 NRC327683:NSV327683 OAY327683:OCR327683 OKU327683:OMN327683 OUQ327683:OWJ327683 PEM327683:PGF327683 POI327683:PQB327683 PYE327683:PZX327683 QIA327683:QJT327683 QRW327683:QTP327683 RBS327683:RDL327683 RLO327683:RNH327683 RVK327683:RXD327683 SFG327683:SGZ327683 SPC327683:SQV327683 SYY327683:TAR327683 TIU327683:TKN327683 TSQ327683:TUJ327683 UCM327683:UEF327683 UMI327683:UOB327683 UWE327683:UXX327683 VGA327683:VHT327683 VPW327683:VRP327683 VZS327683:WBL327683 WJO327683:WLH327683 WTK327683:WVD327683 XDG327683:XFD327683 GY393219:IR393219 QU393219:SN393219 AAQ393219:ACJ393219 AKM393219:AMF393219 AUI393219:AWB393219 BEE393219:BFX393219 BOA393219:BPT393219 BXW393219:BZP393219 CHS393219:CJL393219 CRO393219:CTH393219 DBK393219:DDD393219 DLG393219:DMZ393219 DVC393219:DWV393219 EEY393219:EGR393219 EOU393219:EQN393219 EYQ393219:FAJ393219 FIM393219:FKF393219 FSI393219:FUB393219 GCE393219:GDX393219 GMA393219:GNT393219 GVW393219:GXP393219 HFS393219:HHL393219 HPO393219:HRH393219 HZK393219:IBD393219 IJG393219:IKZ393219 ITC393219:IUV393219 JCY393219:JER393219 JMU393219:JON393219 JWQ393219:JYJ393219 KGM393219:KIF393219 KQI393219:KSB393219 LAE393219:LBX393219 LKA393219:LLT393219 LTW393219:LVP393219 MDS393219:MFL393219 MNO393219:MPH393219 MXK393219:MZD393219 NHG393219:NIZ393219 NRC393219:NSV393219 OAY393219:OCR393219 OKU393219:OMN393219 OUQ393219:OWJ393219 PEM393219:PGF393219 POI393219:PQB393219 PYE393219:PZX393219 QIA393219:QJT393219 QRW393219:QTP393219 RBS393219:RDL393219 RLO393219:RNH393219 RVK393219:RXD393219 SFG393219:SGZ393219 SPC393219:SQV393219 SYY393219:TAR393219 TIU393219:TKN393219 TSQ393219:TUJ393219 UCM393219:UEF393219 UMI393219:UOB393219 UWE393219:UXX393219 VGA393219:VHT393219 VPW393219:VRP393219 VZS393219:WBL393219 WJO393219:WLH393219 WTK393219:WVD393219 XDG393219:XFD393219 GY458755:IR458755 QU458755:SN458755 AAQ458755:ACJ458755 AKM458755:AMF458755 AUI458755:AWB458755 BEE458755:BFX458755 BOA458755:BPT458755 BXW458755:BZP458755 CHS458755:CJL458755 CRO458755:CTH458755 DBK458755:DDD458755 DLG458755:DMZ458755 DVC458755:DWV458755 EEY458755:EGR458755 EOU458755:EQN458755 EYQ458755:FAJ458755 FIM458755:FKF458755 FSI458755:FUB458755 GCE458755:GDX458755 GMA458755:GNT458755 GVW458755:GXP458755 HFS458755:HHL458755 HPO458755:HRH458755 HZK458755:IBD458755 IJG458755:IKZ458755 ITC458755:IUV458755 JCY458755:JER458755 JMU458755:JON458755 JWQ458755:JYJ458755 KGM458755:KIF458755 KQI458755:KSB458755 LAE458755:LBX458755 LKA458755:LLT458755 LTW458755:LVP458755 MDS458755:MFL458755 MNO458755:MPH458755 MXK458755:MZD458755 NHG458755:NIZ458755 NRC458755:NSV458755 OAY458755:OCR458755 OKU458755:OMN458755 OUQ458755:OWJ458755 PEM458755:PGF458755 POI458755:PQB458755 PYE458755:PZX458755 QIA458755:QJT458755 QRW458755:QTP458755 RBS458755:RDL458755 RLO458755:RNH458755 RVK458755:RXD458755 SFG458755:SGZ458755 SPC458755:SQV458755 SYY458755:TAR458755 TIU458755:TKN458755 TSQ458755:TUJ458755 UCM458755:UEF458755 UMI458755:UOB458755 UWE458755:UXX458755 VGA458755:VHT458755 VPW458755:VRP458755 VZS458755:WBL458755 WJO458755:WLH458755 WTK458755:WVD458755 XDG458755:XFD458755 GY524291:IR524291 QU524291:SN524291 AAQ524291:ACJ524291 AKM524291:AMF524291 AUI524291:AWB524291 BEE524291:BFX524291 BOA524291:BPT524291 BXW524291:BZP524291 CHS524291:CJL524291 CRO524291:CTH524291 DBK524291:DDD524291 DLG524291:DMZ524291 DVC524291:DWV524291 EEY524291:EGR524291 EOU524291:EQN524291 EYQ524291:FAJ524291 FIM524291:FKF524291 FSI524291:FUB524291 GCE524291:GDX524291 GMA524291:GNT524291 GVW524291:GXP524291 HFS524291:HHL524291 HPO524291:HRH524291 HZK524291:IBD524291 IJG524291:IKZ524291 ITC524291:IUV524291 JCY524291:JER524291 JMU524291:JON524291 JWQ524291:JYJ524291 KGM524291:KIF524291 KQI524291:KSB524291 LAE524291:LBX524291 LKA524291:LLT524291 LTW524291:LVP524291 MDS524291:MFL524291 MNO524291:MPH524291 MXK524291:MZD524291 NHG524291:NIZ524291 NRC524291:NSV524291 OAY524291:OCR524291 OKU524291:OMN524291 OUQ524291:OWJ524291 PEM524291:PGF524291 POI524291:PQB524291 PYE524291:PZX524291 QIA524291:QJT524291 QRW524291:QTP524291 RBS524291:RDL524291 RLO524291:RNH524291 RVK524291:RXD524291 SFG524291:SGZ524291 SPC524291:SQV524291 SYY524291:TAR524291 TIU524291:TKN524291 TSQ524291:TUJ524291 UCM524291:UEF524291 UMI524291:UOB524291 UWE524291:UXX524291 VGA524291:VHT524291 VPW524291:VRP524291 VZS524291:WBL524291 WJO524291:WLH524291 WTK524291:WVD524291 XDG524291:XFD524291 GY589827:IR589827 QU589827:SN589827 AAQ589827:ACJ589827 AKM589827:AMF589827 AUI589827:AWB589827 BEE589827:BFX589827 BOA589827:BPT589827 BXW589827:BZP589827 CHS589827:CJL589827 CRO589827:CTH589827 DBK589827:DDD589827 DLG589827:DMZ589827 DVC589827:DWV589827 EEY589827:EGR589827 EOU589827:EQN589827 EYQ589827:FAJ589827 FIM589827:FKF589827 FSI589827:FUB589827 GCE589827:GDX589827 GMA589827:GNT589827 GVW589827:GXP589827 HFS589827:HHL589827 HPO589827:HRH589827 HZK589827:IBD589827 IJG589827:IKZ589827 ITC589827:IUV589827 JCY589827:JER589827 JMU589827:JON589827 JWQ589827:JYJ589827 KGM589827:KIF589827 KQI589827:KSB589827 LAE589827:LBX589827 LKA589827:LLT589827 LTW589827:LVP589827 MDS589827:MFL589827 MNO589827:MPH589827 MXK589827:MZD589827 NHG589827:NIZ589827 NRC589827:NSV589827 OAY589827:OCR589827 OKU589827:OMN589827 OUQ589827:OWJ589827 PEM589827:PGF589827 POI589827:PQB589827 PYE589827:PZX589827 QIA589827:QJT589827 QRW589827:QTP589827 RBS589827:RDL589827 RLO589827:RNH589827 RVK589827:RXD589827 SFG589827:SGZ589827 SPC589827:SQV589827 SYY589827:TAR589827 TIU589827:TKN589827 TSQ589827:TUJ589827 UCM589827:UEF589827 UMI589827:UOB589827 UWE589827:UXX589827 VGA589827:VHT589827 VPW589827:VRP589827 VZS589827:WBL589827 WJO589827:WLH589827 WTK589827:WVD589827 XDG589827:XFD589827 GY655363:IR655363 QU655363:SN655363 AAQ655363:ACJ655363 AKM655363:AMF655363 AUI655363:AWB655363 BEE655363:BFX655363 BOA655363:BPT655363 BXW655363:BZP655363 CHS655363:CJL655363 CRO655363:CTH655363 DBK655363:DDD655363 DLG655363:DMZ655363 DVC655363:DWV655363 EEY655363:EGR655363 EOU655363:EQN655363 EYQ655363:FAJ655363 FIM655363:FKF655363 FSI655363:FUB655363 GCE655363:GDX655363 GMA655363:GNT655363 GVW655363:GXP655363 HFS655363:HHL655363 HPO655363:HRH655363 HZK655363:IBD655363 IJG655363:IKZ655363 ITC655363:IUV655363 JCY655363:JER655363 JMU655363:JON655363 JWQ655363:JYJ655363 KGM655363:KIF655363 KQI655363:KSB655363 LAE655363:LBX655363 LKA655363:LLT655363 LTW655363:LVP655363 MDS655363:MFL655363 MNO655363:MPH655363 MXK655363:MZD655363 NHG655363:NIZ655363 NRC655363:NSV655363 OAY655363:OCR655363 OKU655363:OMN655363 OUQ655363:OWJ655363 PEM655363:PGF655363 POI655363:PQB655363 PYE655363:PZX655363 QIA655363:QJT655363 QRW655363:QTP655363 RBS655363:RDL655363 RLO655363:RNH655363 RVK655363:RXD655363 SFG655363:SGZ655363 SPC655363:SQV655363 SYY655363:TAR655363 TIU655363:TKN655363 TSQ655363:TUJ655363 UCM655363:UEF655363 UMI655363:UOB655363 UWE655363:UXX655363 VGA655363:VHT655363 VPW655363:VRP655363 VZS655363:WBL655363 WJO655363:WLH655363 WTK655363:WVD655363 XDG655363:XFD655363 GY720899:IR720899 QU720899:SN720899 AAQ720899:ACJ720899 AKM720899:AMF720899 AUI720899:AWB720899 BEE720899:BFX720899 BOA720899:BPT720899 BXW720899:BZP720899 CHS720899:CJL720899 CRO720899:CTH720899 DBK720899:DDD720899 DLG720899:DMZ720899 DVC720899:DWV720899 EEY720899:EGR720899 EOU720899:EQN720899 EYQ720899:FAJ720899 FIM720899:FKF720899 FSI720899:FUB720899 GCE720899:GDX720899 GMA720899:GNT720899 GVW720899:GXP720899 HFS720899:HHL720899 HPO720899:HRH720899 HZK720899:IBD720899 IJG720899:IKZ720899 ITC720899:IUV720899 JCY720899:JER720899 JMU720899:JON720899 JWQ720899:JYJ720899 KGM720899:KIF720899 KQI720899:KSB720899 LAE720899:LBX720899 LKA720899:LLT720899 LTW720899:LVP720899 MDS720899:MFL720899 MNO720899:MPH720899 MXK720899:MZD720899 NHG720899:NIZ720899 NRC720899:NSV720899 OAY720899:OCR720899 OKU720899:OMN720899 OUQ720899:OWJ720899 PEM720899:PGF720899 POI720899:PQB720899 PYE720899:PZX720899 QIA720899:QJT720899 QRW720899:QTP720899 RBS720899:RDL720899 RLO720899:RNH720899 RVK720899:RXD720899 SFG720899:SGZ720899 SPC720899:SQV720899 SYY720899:TAR720899 TIU720899:TKN720899 TSQ720899:TUJ720899 UCM720899:UEF720899 UMI720899:UOB720899 UWE720899:UXX720899 VGA720899:VHT720899 VPW720899:VRP720899 VZS720899:WBL720899 WJO720899:WLH720899 WTK720899:WVD720899 XDG720899:XFD720899 GY786435:IR786435 QU786435:SN786435 AAQ786435:ACJ786435 AKM786435:AMF786435 AUI786435:AWB786435 BEE786435:BFX786435 BOA786435:BPT786435 BXW786435:BZP786435 CHS786435:CJL786435 CRO786435:CTH786435 DBK786435:DDD786435 DLG786435:DMZ786435 DVC786435:DWV786435 EEY786435:EGR786435 EOU786435:EQN786435 EYQ786435:FAJ786435 FIM786435:FKF786435 FSI786435:FUB786435 GCE786435:GDX786435 GMA786435:GNT786435 GVW786435:GXP786435 HFS786435:HHL786435 HPO786435:HRH786435 HZK786435:IBD786435 IJG786435:IKZ786435 ITC786435:IUV786435 JCY786435:JER786435 JMU786435:JON786435 JWQ786435:JYJ786435 KGM786435:KIF786435 KQI786435:KSB786435 LAE786435:LBX786435 LKA786435:LLT786435 LTW786435:LVP786435 MDS786435:MFL786435 MNO786435:MPH786435 MXK786435:MZD786435 NHG786435:NIZ786435 NRC786435:NSV786435 OAY786435:OCR786435 OKU786435:OMN786435 OUQ786435:OWJ786435 PEM786435:PGF786435 POI786435:PQB786435 PYE786435:PZX786435 QIA786435:QJT786435 QRW786435:QTP786435 RBS786435:RDL786435 RLO786435:RNH786435 RVK786435:RXD786435 SFG786435:SGZ786435 SPC786435:SQV786435 SYY786435:TAR786435 TIU786435:TKN786435 TSQ786435:TUJ786435 UCM786435:UEF786435 UMI786435:UOB786435 UWE786435:UXX786435 VGA786435:VHT786435 VPW786435:VRP786435 VZS786435:WBL786435 WJO786435:WLH786435 WTK786435:WVD786435 XDG786435:XFD786435 GY851971:IR851971 QU851971:SN851971 AAQ851971:ACJ851971 AKM851971:AMF851971 AUI851971:AWB851971 BEE851971:BFX851971 BOA851971:BPT851971 BXW851971:BZP851971 CHS851971:CJL851971 CRO851971:CTH851971 DBK851971:DDD851971 DLG851971:DMZ851971 DVC851971:DWV851971 EEY851971:EGR851971 EOU851971:EQN851971 EYQ851971:FAJ851971 FIM851971:FKF851971 FSI851971:FUB851971 GCE851971:GDX851971 GMA851971:GNT851971 GVW851971:GXP851971 HFS851971:HHL851971 HPO851971:HRH851971 HZK851971:IBD851971 IJG851971:IKZ851971 ITC851971:IUV851971 JCY851971:JER851971 JMU851971:JON851971 JWQ851971:JYJ851971 KGM851971:KIF851971 KQI851971:KSB851971 LAE851971:LBX851971 LKA851971:LLT851971 LTW851971:LVP851971 MDS851971:MFL851971 MNO851971:MPH851971 MXK851971:MZD851971 NHG851971:NIZ851971 NRC851971:NSV851971 OAY851971:OCR851971 OKU851971:OMN851971 OUQ851971:OWJ851971 PEM851971:PGF851971 POI851971:PQB851971 PYE851971:PZX851971 QIA851971:QJT851971 QRW851971:QTP851971 RBS851971:RDL851971 RLO851971:RNH851971 RVK851971:RXD851971 SFG851971:SGZ851971 SPC851971:SQV851971 SYY851971:TAR851971 TIU851971:TKN851971 TSQ851971:TUJ851971 UCM851971:UEF851971 UMI851971:UOB851971 UWE851971:UXX851971 VGA851971:VHT851971 VPW851971:VRP851971 VZS851971:WBL851971 WJO851971:WLH851971 WTK851971:WVD851971 XDG851971:XFD851971 GY917507:IR917507 QU917507:SN917507 AAQ917507:ACJ917507 AKM917507:AMF917507 AUI917507:AWB917507 BEE917507:BFX917507 BOA917507:BPT917507 BXW917507:BZP917507 CHS917507:CJL917507 CRO917507:CTH917507 DBK917507:DDD917507 DLG917507:DMZ917507 DVC917507:DWV917507 EEY917507:EGR917507 EOU917507:EQN917507 EYQ917507:FAJ917507 FIM917507:FKF917507 FSI917507:FUB917507 GCE917507:GDX917507 GMA917507:GNT917507 GVW917507:GXP917507 HFS917507:HHL917507 HPO917507:HRH917507 HZK917507:IBD917507 IJG917507:IKZ917507 ITC917507:IUV917507 JCY917507:JER917507 JMU917507:JON917507 JWQ917507:JYJ917507 KGM917507:KIF917507 KQI917507:KSB917507 LAE917507:LBX917507 LKA917507:LLT917507 LTW917507:LVP917507 MDS917507:MFL917507 MNO917507:MPH917507 MXK917507:MZD917507 NHG917507:NIZ917507 NRC917507:NSV917507 OAY917507:OCR917507 OKU917507:OMN917507 OUQ917507:OWJ917507 PEM917507:PGF917507 POI917507:PQB917507 PYE917507:PZX917507 QIA917507:QJT917507 QRW917507:QTP917507 RBS917507:RDL917507 RLO917507:RNH917507 RVK917507:RXD917507 SFG917507:SGZ917507 SPC917507:SQV917507 SYY917507:TAR917507 TIU917507:TKN917507 TSQ917507:TUJ917507 UCM917507:UEF917507 UMI917507:UOB917507 UWE917507:UXX917507 VGA917507:VHT917507 VPW917507:VRP917507 VZS917507:WBL917507 WJO917507:WLH917507 WTK917507:WVD917507 XDG917507:XFD917507 GY983043:IR983043 QU983043:SN983043 AAQ983043:ACJ983043 AKM983043:AMF983043 AUI983043:AWB983043 BEE983043:BFX983043 BOA983043:BPT983043 BXW983043:BZP983043 CHS983043:CJL983043 CRO983043:CTH983043 DBK983043:DDD983043 DLG983043:DMZ983043 DVC983043:DWV983043 EEY983043:EGR983043 EOU983043:EQN983043 EYQ983043:FAJ983043 FIM983043:FKF983043 FSI983043:FUB983043 GCE983043:GDX983043 GMA983043:GNT983043 GVW983043:GXP983043 HFS983043:HHL983043 HPO983043:HRH983043 HZK983043:IBD983043 IJG983043:IKZ983043 ITC983043:IUV983043 JCY983043:JER983043 JMU983043:JON983043 JWQ983043:JYJ983043 KGM983043:KIF983043 KQI983043:KSB983043 LAE983043:LBX983043 LKA983043:LLT983043 LTW983043:LVP983043 MDS983043:MFL983043 MNO983043:MPH983043 MXK983043:MZD983043 NHG983043:NIZ983043 NRC983043:NSV983043 OAY983043:OCR983043 OKU983043:OMN983043 OUQ983043:OWJ983043 PEM983043:PGF983043 POI983043:PQB983043 PYE983043:PZX983043 QIA983043:QJT983043 QRW983043:QTP983043 RBS983043:RDL983043 RLO983043:RNH983043 RVK983043:RXD983043 SFG983043:SGZ983043 SPC983043:SQV983043 SYY983043:TAR983043 TIU983043:TKN983043 TSQ983043:TUJ983043 UCM983043:UEF983043 UMI983043:UOB983043 UWE983043:UXX983043 VGA983043:VHT983043 VPW983043:VRP983043 VZS983043:WBL983043 WJO983043:WLH983043 WTK983043:WVD983043 XDG983043:XFD983043 WVJ98304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48"/>
  <sheetViews>
    <sheetView showWhiteSpace="0" zoomScaleNormal="100" zoomScalePageLayoutView="85" workbookViewId="0">
      <selection activeCell="H13" sqref="H13"/>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6" t="s">
        <v>18</v>
      </c>
      <c r="B1" s="296"/>
      <c r="C1" s="296"/>
      <c r="D1" s="296"/>
      <c r="E1" s="296"/>
      <c r="F1" s="296"/>
      <c r="G1" s="296"/>
      <c r="H1" s="296"/>
      <c r="I1" s="296"/>
      <c r="J1" s="296"/>
      <c r="K1" s="296"/>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0" t="s">
        <v>152</v>
      </c>
      <c r="C2" s="131"/>
      <c r="D2" s="131"/>
      <c r="E2" s="131"/>
      <c r="F2" s="131"/>
      <c r="G2" s="131"/>
      <c r="H2" s="131"/>
    </row>
    <row r="3" spans="1:39" s="129" customFormat="1" ht="40.5" customHeight="1" x14ac:dyDescent="0.2">
      <c r="B3" s="132" t="s">
        <v>153</v>
      </c>
      <c r="C3" s="133" t="s">
        <v>154</v>
      </c>
      <c r="D3" s="133" t="s">
        <v>155</v>
      </c>
      <c r="E3" s="133" t="s">
        <v>86</v>
      </c>
      <c r="F3" s="133" t="s">
        <v>156</v>
      </c>
      <c r="G3" s="133" t="s">
        <v>157</v>
      </c>
      <c r="H3" s="133" t="s">
        <v>158</v>
      </c>
      <c r="I3" s="134" t="s">
        <v>17</v>
      </c>
      <c r="J3" s="133" t="s">
        <v>159</v>
      </c>
      <c r="K3" s="133" t="s">
        <v>160</v>
      </c>
    </row>
    <row r="4" spans="1:39" s="129" customFormat="1" x14ac:dyDescent="0.2">
      <c r="B4" s="48" t="str">
        <f>'Data Summary'!C23</f>
        <v>6_PIPEFUG_EF</v>
      </c>
      <c r="C4" s="36">
        <f>'Data Summary'!I23</f>
        <v>1</v>
      </c>
      <c r="D4" s="135">
        <v>1</v>
      </c>
      <c r="E4" s="135">
        <v>2</v>
      </c>
      <c r="F4" s="135">
        <v>2</v>
      </c>
      <c r="G4" s="135">
        <v>2</v>
      </c>
      <c r="H4" s="136">
        <v>1</v>
      </c>
      <c r="I4" s="137" t="str">
        <f t="shared" ref="I4:I5" si="0">IF(D4&lt;&gt;"",D4&amp;","&amp;E4&amp;","&amp;F4&amp;","&amp;G4&amp;","&amp;H4,"0,0,0,0,0")</f>
        <v>1,2,2,2,1</v>
      </c>
      <c r="J4" s="138" t="str">
        <f t="shared" ref="J4:J7" si="1">IF(MAX(D4:H4)&gt;=5, "Requirements not met", "Requirements met")</f>
        <v>Requirements met</v>
      </c>
      <c r="K4" s="139" t="str">
        <f t="shared" ref="K4:K7" si="2">IF(MAX(D4:H4)&gt;=5, "Not OK", "OK")</f>
        <v>OK</v>
      </c>
    </row>
    <row r="5" spans="1:39" s="129" customFormat="1" x14ac:dyDescent="0.2">
      <c r="B5" s="48" t="str">
        <f>'Data Summary'!C24</f>
        <v>6_overview_mi</v>
      </c>
      <c r="C5" s="36">
        <f>'Data Summary'!I24</f>
        <v>1</v>
      </c>
      <c r="D5" s="135">
        <v>1</v>
      </c>
      <c r="E5" s="135">
        <v>2</v>
      </c>
      <c r="F5" s="135">
        <v>2</v>
      </c>
      <c r="G5" s="135">
        <v>2</v>
      </c>
      <c r="H5" s="136">
        <v>1</v>
      </c>
      <c r="I5" s="137" t="str">
        <f t="shared" si="0"/>
        <v>1,2,2,2,1</v>
      </c>
      <c r="J5" s="138" t="str">
        <f t="shared" si="1"/>
        <v>Requirements met</v>
      </c>
      <c r="K5" s="139" t="str">
        <f t="shared" si="2"/>
        <v>OK</v>
      </c>
    </row>
    <row r="6" spans="1:39" s="129" customFormat="1" x14ac:dyDescent="0.2">
      <c r="B6" s="48" t="str">
        <f>'Data Summary'!C25</f>
        <v>6_transfer</v>
      </c>
      <c r="C6" s="36">
        <f>'Data Summary'!I25</f>
        <v>1</v>
      </c>
      <c r="D6" s="135">
        <v>1</v>
      </c>
      <c r="E6" s="135">
        <v>2</v>
      </c>
      <c r="F6" s="135">
        <v>2</v>
      </c>
      <c r="G6" s="135">
        <v>2</v>
      </c>
      <c r="H6" s="136">
        <v>1</v>
      </c>
      <c r="I6" s="137" t="str">
        <f t="shared" ref="I6" si="3">IF(D6&lt;&gt;"",D6&amp;","&amp;E6&amp;","&amp;F6&amp;","&amp;G6&amp;","&amp;H6,"0,0,0,0,0")</f>
        <v>1,2,2,2,1</v>
      </c>
      <c r="J6" s="138" t="str">
        <f t="shared" ref="J6" si="4">IF(MAX(D6:H6)&gt;=5, "Requirements not met", "Requirements met")</f>
        <v>Requirements met</v>
      </c>
      <c r="K6" s="139" t="str">
        <f t="shared" ref="K6" si="5">IF(MAX(D6:H6)&gt;=5, "Not OK", "OK")</f>
        <v>OK</v>
      </c>
    </row>
    <row r="7" spans="1:39" s="129" customFormat="1" x14ac:dyDescent="0.2">
      <c r="B7" s="48" t="str">
        <f>'Data Summary'!C27</f>
        <v>nat_mCH4</v>
      </c>
      <c r="C7" s="36">
        <f>'Data Summary'!I27</f>
        <v>2</v>
      </c>
      <c r="D7" s="135">
        <v>1</v>
      </c>
      <c r="E7" s="135">
        <v>2</v>
      </c>
      <c r="F7" s="135">
        <v>2</v>
      </c>
      <c r="G7" s="135">
        <v>3</v>
      </c>
      <c r="H7" s="136">
        <v>1</v>
      </c>
      <c r="I7" s="137" t="str">
        <f t="shared" ref="I7" si="6">IF(D7&lt;&gt;"",D7&amp;","&amp;E7&amp;","&amp;F7&amp;","&amp;G7&amp;","&amp;H7,"0,0,0,0,0")</f>
        <v>1,2,2,3,1</v>
      </c>
      <c r="J7" s="138" t="str">
        <f t="shared" si="1"/>
        <v>Requirements met</v>
      </c>
      <c r="K7" s="139" t="str">
        <f t="shared" si="2"/>
        <v>OK</v>
      </c>
    </row>
    <row r="8" spans="1:39" s="129" customFormat="1" x14ac:dyDescent="0.2">
      <c r="B8" s="48"/>
      <c r="C8" s="36"/>
      <c r="D8" s="135"/>
      <c r="E8" s="135"/>
      <c r="F8" s="135"/>
      <c r="G8" s="135"/>
      <c r="H8" s="136"/>
      <c r="I8" s="137"/>
      <c r="J8" s="138"/>
      <c r="K8" s="139"/>
    </row>
    <row r="9" spans="1:39" s="129" customFormat="1" ht="12.75" customHeight="1" x14ac:dyDescent="0.2">
      <c r="B9" s="140" t="s">
        <v>72</v>
      </c>
      <c r="C9" s="141"/>
      <c r="D9" s="141"/>
      <c r="E9" s="141"/>
      <c r="F9" s="141"/>
      <c r="G9" s="141"/>
      <c r="H9" s="141"/>
      <c r="I9" s="142" t="str">
        <f>MAX(D4:D7)&amp;","&amp;MAX(E4:E7)&amp;","&amp;MAX(F4:F7)&amp;","&amp;MAX(G4:G7)&amp;","&amp;MAX(H4:H7)</f>
        <v>1,2,2,3,1</v>
      </c>
      <c r="J9" s="316"/>
      <c r="K9" s="316"/>
    </row>
    <row r="10" spans="1:39" ht="20.25" x14ac:dyDescent="0.3">
      <c r="B10" s="8"/>
      <c r="C10" s="8"/>
      <c r="D10" s="8"/>
      <c r="E10" s="8"/>
      <c r="F10" s="8"/>
      <c r="G10" s="8"/>
      <c r="H10" s="8"/>
      <c r="I10" s="64"/>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39" ht="20.25" x14ac:dyDescent="0.3">
      <c r="A11" s="130" t="s">
        <v>161</v>
      </c>
      <c r="C11" s="8"/>
      <c r="D11" s="8"/>
      <c r="E11" s="8"/>
      <c r="F11" s="8"/>
      <c r="G11" s="8"/>
      <c r="H11" s="64"/>
      <c r="N11" s="8"/>
      <c r="O11" s="8"/>
      <c r="P11" s="8"/>
      <c r="Q11" s="8"/>
      <c r="R11" s="8"/>
      <c r="S11" s="8"/>
      <c r="T11" s="8"/>
      <c r="U11" s="8"/>
      <c r="V11" s="8"/>
      <c r="W11" s="8"/>
      <c r="X11" s="8"/>
      <c r="Y11" s="8"/>
      <c r="Z11" s="8"/>
      <c r="AA11" s="8"/>
      <c r="AB11" s="8"/>
      <c r="AC11" s="8"/>
      <c r="AD11" s="8"/>
      <c r="AE11" s="8"/>
      <c r="AF11" s="8"/>
      <c r="AG11" s="8"/>
      <c r="AH11" s="8"/>
      <c r="AI11" s="8"/>
      <c r="AJ11" s="8"/>
      <c r="AK11" s="8"/>
      <c r="AL11" s="8"/>
    </row>
    <row r="12" spans="1:39" s="144" customFormat="1" ht="13.5" thickBot="1" x14ac:dyDescent="0.25">
      <c r="A12" s="143" t="s">
        <v>162</v>
      </c>
    </row>
    <row r="13" spans="1:39" ht="17.25" customHeight="1" thickBot="1" x14ac:dyDescent="0.25">
      <c r="B13" s="317" t="s">
        <v>163</v>
      </c>
      <c r="C13" s="319" t="s">
        <v>164</v>
      </c>
      <c r="D13" s="320"/>
      <c r="E13" s="320"/>
      <c r="F13" s="320"/>
      <c r="G13" s="321"/>
    </row>
    <row r="14" spans="1:39" ht="13.5" thickBot="1" x14ac:dyDescent="0.25">
      <c r="B14" s="318"/>
      <c r="C14" s="145">
        <v>1</v>
      </c>
      <c r="D14" s="145">
        <v>2</v>
      </c>
      <c r="E14" s="145">
        <v>3</v>
      </c>
      <c r="F14" s="145">
        <v>4</v>
      </c>
      <c r="G14" s="145">
        <v>5</v>
      </c>
    </row>
    <row r="15" spans="1:39" ht="72.75" thickBot="1" x14ac:dyDescent="0.25">
      <c r="B15" s="322" t="s">
        <v>165</v>
      </c>
      <c r="C15" s="146" t="s">
        <v>166</v>
      </c>
      <c r="D15" s="146" t="s">
        <v>167</v>
      </c>
      <c r="E15" s="146" t="s">
        <v>168</v>
      </c>
      <c r="F15" s="146" t="s">
        <v>169</v>
      </c>
      <c r="G15" s="146" t="s">
        <v>170</v>
      </c>
    </row>
    <row r="16" spans="1:39" ht="24" customHeight="1" thickBot="1" x14ac:dyDescent="0.25">
      <c r="B16" s="323"/>
      <c r="C16" s="325" t="s">
        <v>171</v>
      </c>
      <c r="D16" s="326"/>
      <c r="E16" s="325" t="s">
        <v>172</v>
      </c>
      <c r="F16" s="327"/>
      <c r="G16" s="326"/>
    </row>
    <row r="17" spans="1:18" ht="36.75" thickBot="1" x14ac:dyDescent="0.25">
      <c r="B17" s="324"/>
      <c r="C17" s="147" t="s">
        <v>173</v>
      </c>
      <c r="D17" s="328" t="s">
        <v>174</v>
      </c>
      <c r="E17" s="329"/>
      <c r="F17" s="330" t="s">
        <v>175</v>
      </c>
      <c r="G17" s="331"/>
    </row>
    <row r="18" spans="1:18" ht="60.75" thickBot="1" x14ac:dyDescent="0.25">
      <c r="B18" s="148" t="s">
        <v>86</v>
      </c>
      <c r="C18" s="146" t="s">
        <v>176</v>
      </c>
      <c r="D18" s="146" t="s">
        <v>177</v>
      </c>
      <c r="E18" s="146" t="s">
        <v>178</v>
      </c>
      <c r="F18" s="146" t="s">
        <v>179</v>
      </c>
      <c r="G18" s="146" t="s">
        <v>180</v>
      </c>
    </row>
    <row r="19" spans="1:18" ht="44.25" customHeight="1" thickBot="1" x14ac:dyDescent="0.25">
      <c r="B19" s="148" t="s">
        <v>156</v>
      </c>
      <c r="C19" s="146" t="s">
        <v>181</v>
      </c>
      <c r="D19" s="146" t="s">
        <v>182</v>
      </c>
      <c r="E19" s="146" t="s">
        <v>183</v>
      </c>
      <c r="F19" s="146" t="s">
        <v>184</v>
      </c>
      <c r="G19" s="146" t="s">
        <v>185</v>
      </c>
    </row>
    <row r="20" spans="1:18" ht="44.25" customHeight="1" thickBot="1" x14ac:dyDescent="0.25">
      <c r="B20" s="148" t="s">
        <v>157</v>
      </c>
      <c r="C20" s="146" t="s">
        <v>186</v>
      </c>
      <c r="D20" s="146" t="s">
        <v>187</v>
      </c>
      <c r="E20" s="146" t="s">
        <v>188</v>
      </c>
      <c r="F20" s="146" t="s">
        <v>189</v>
      </c>
      <c r="G20" s="146" t="s">
        <v>190</v>
      </c>
    </row>
    <row r="21" spans="1:18" ht="44.25" customHeight="1" thickBot="1" x14ac:dyDescent="0.25">
      <c r="B21" s="148" t="s">
        <v>191</v>
      </c>
      <c r="C21" s="146" t="s">
        <v>192</v>
      </c>
      <c r="D21" s="325" t="s">
        <v>193</v>
      </c>
      <c r="E21" s="326"/>
      <c r="F21" s="146" t="s">
        <v>194</v>
      </c>
      <c r="G21" s="146" t="s">
        <v>195</v>
      </c>
    </row>
    <row r="22" spans="1:18" x14ac:dyDescent="0.2">
      <c r="B22" s="149"/>
      <c r="C22" s="150"/>
      <c r="D22" s="150"/>
      <c r="E22" s="150"/>
      <c r="F22" s="150"/>
      <c r="G22" s="150"/>
    </row>
    <row r="23" spans="1:18" customFormat="1" ht="15" x14ac:dyDescent="0.25">
      <c r="A23" s="151" t="s">
        <v>196</v>
      </c>
      <c r="C23" s="152"/>
      <c r="D23" s="152"/>
      <c r="E23" s="152"/>
      <c r="F23" s="152"/>
      <c r="G23" s="152"/>
      <c r="H23" s="152"/>
      <c r="I23" s="152"/>
      <c r="J23" s="152"/>
      <c r="K23" s="152"/>
      <c r="L23" s="152"/>
      <c r="M23" s="152"/>
      <c r="N23" s="152"/>
      <c r="O23" s="152"/>
      <c r="P23" s="152"/>
      <c r="Q23" s="152"/>
      <c r="R23" s="152"/>
    </row>
    <row r="24" spans="1:18" customFormat="1" ht="15" x14ac:dyDescent="0.25">
      <c r="B24" s="153" t="s">
        <v>197</v>
      </c>
      <c r="C24" s="154"/>
      <c r="D24" s="154"/>
      <c r="E24" s="154"/>
      <c r="F24" s="154"/>
      <c r="G24" s="154"/>
      <c r="H24" s="155"/>
      <c r="I24" s="152"/>
      <c r="J24" s="152"/>
      <c r="K24" s="152"/>
      <c r="L24" s="152"/>
      <c r="M24" s="152"/>
      <c r="N24" s="152"/>
      <c r="O24" s="152"/>
      <c r="P24" s="152"/>
      <c r="Q24" s="152"/>
      <c r="R24" s="152"/>
    </row>
    <row r="25" spans="1:18" customFormat="1" ht="65.25" customHeight="1" x14ac:dyDescent="0.25">
      <c r="B25" s="156"/>
      <c r="C25" s="313" t="s">
        <v>198</v>
      </c>
      <c r="D25" s="314"/>
      <c r="E25" s="314"/>
      <c r="F25" s="314"/>
      <c r="G25" s="314"/>
      <c r="H25" s="315"/>
      <c r="N25" s="157"/>
      <c r="O25" s="157"/>
      <c r="P25" s="157"/>
      <c r="Q25" s="157"/>
      <c r="R25" s="157"/>
    </row>
    <row r="26" spans="1:18" customFormat="1" ht="15" x14ac:dyDescent="0.25">
      <c r="B26" s="156"/>
      <c r="C26" s="158" t="s">
        <v>199</v>
      </c>
      <c r="D26" s="159"/>
      <c r="E26" s="159"/>
      <c r="F26" s="159"/>
      <c r="G26" s="159"/>
      <c r="H26" s="160"/>
      <c r="I26" s="152"/>
      <c r="J26" s="152"/>
      <c r="K26" s="152"/>
      <c r="L26" s="152"/>
      <c r="M26" s="152"/>
      <c r="N26" s="152"/>
      <c r="O26" s="152"/>
      <c r="P26" s="152"/>
      <c r="Q26" s="152"/>
      <c r="R26" s="152"/>
    </row>
    <row r="27" spans="1:18" customFormat="1" ht="15" x14ac:dyDescent="0.25">
      <c r="B27" s="156"/>
      <c r="C27" s="161" t="s">
        <v>200</v>
      </c>
      <c r="D27" s="162"/>
      <c r="E27" s="162"/>
      <c r="F27" s="162"/>
      <c r="G27" s="162"/>
      <c r="H27" s="163"/>
      <c r="I27" s="152"/>
      <c r="J27" s="152"/>
      <c r="K27" s="152"/>
      <c r="L27" s="152"/>
      <c r="M27" s="152"/>
      <c r="N27" s="152"/>
      <c r="O27" s="152"/>
      <c r="P27" s="152"/>
      <c r="Q27" s="152"/>
      <c r="R27" s="152"/>
    </row>
    <row r="28" spans="1:18" customFormat="1" ht="15" x14ac:dyDescent="0.25">
      <c r="B28" s="156"/>
      <c r="C28" s="161" t="s">
        <v>201</v>
      </c>
      <c r="D28" s="162"/>
      <c r="E28" s="162"/>
      <c r="F28" s="162"/>
      <c r="G28" s="162"/>
      <c r="H28" s="163"/>
      <c r="I28" s="152"/>
      <c r="J28" s="152"/>
      <c r="K28" s="152"/>
      <c r="L28" s="152"/>
      <c r="M28" s="152"/>
      <c r="N28" s="152"/>
      <c r="O28" s="152"/>
      <c r="P28" s="152"/>
      <c r="Q28" s="152"/>
      <c r="R28" s="152"/>
    </row>
    <row r="29" spans="1:18" customFormat="1" ht="15" x14ac:dyDescent="0.25">
      <c r="B29" s="156"/>
      <c r="C29" s="161" t="s">
        <v>202</v>
      </c>
      <c r="D29" s="162"/>
      <c r="E29" s="162"/>
      <c r="F29" s="162"/>
      <c r="G29" s="162"/>
      <c r="H29" s="163"/>
      <c r="I29" s="152"/>
      <c r="J29" s="152"/>
      <c r="K29" s="152"/>
      <c r="L29" s="152"/>
      <c r="M29" s="152"/>
      <c r="N29" s="152"/>
      <c r="O29" s="152"/>
      <c r="P29" s="152"/>
      <c r="Q29" s="152"/>
      <c r="R29" s="152"/>
    </row>
    <row r="30" spans="1:18" customFormat="1" ht="15" x14ac:dyDescent="0.25">
      <c r="B30" s="156"/>
      <c r="C30" s="161" t="s">
        <v>203</v>
      </c>
      <c r="D30" s="162"/>
      <c r="E30" s="162"/>
      <c r="F30" s="162"/>
      <c r="G30" s="162"/>
      <c r="H30" s="163"/>
      <c r="I30" s="152"/>
      <c r="J30" s="152"/>
      <c r="K30" s="152"/>
      <c r="L30" s="152"/>
      <c r="M30" s="152"/>
      <c r="N30" s="152"/>
      <c r="O30" s="152"/>
      <c r="P30" s="152"/>
      <c r="Q30" s="152"/>
      <c r="R30" s="152"/>
    </row>
    <row r="31" spans="1:18" customFormat="1" ht="41.25" customHeight="1" x14ac:dyDescent="0.25">
      <c r="B31" s="156"/>
      <c r="C31" s="332" t="s">
        <v>204</v>
      </c>
      <c r="D31" s="333"/>
      <c r="E31" s="333"/>
      <c r="F31" s="333"/>
      <c r="G31" s="333"/>
      <c r="H31" s="334"/>
      <c r="N31" s="164"/>
      <c r="O31" s="164"/>
      <c r="P31" s="164"/>
      <c r="Q31" s="152"/>
      <c r="R31" s="152"/>
    </row>
    <row r="32" spans="1:18" customFormat="1" ht="38.25" customHeight="1" x14ac:dyDescent="0.25">
      <c r="B32" s="165"/>
      <c r="C32" s="313" t="s">
        <v>205</v>
      </c>
      <c r="D32" s="314"/>
      <c r="E32" s="314"/>
      <c r="F32" s="314"/>
      <c r="G32" s="314"/>
      <c r="H32" s="315"/>
      <c r="N32" s="157"/>
      <c r="O32" s="157"/>
      <c r="P32" s="157"/>
      <c r="Q32" s="157"/>
      <c r="R32" s="152"/>
    </row>
    <row r="33" spans="1:18" customFormat="1" ht="43.5" customHeight="1" x14ac:dyDescent="0.25">
      <c r="B33" s="313" t="s">
        <v>206</v>
      </c>
      <c r="C33" s="314"/>
      <c r="D33" s="314"/>
      <c r="E33" s="314"/>
      <c r="F33" s="314"/>
      <c r="G33" s="314"/>
      <c r="H33" s="315"/>
      <c r="I33" s="152"/>
      <c r="J33" s="152"/>
      <c r="K33" s="152"/>
      <c r="L33" s="152"/>
      <c r="M33" s="152"/>
      <c r="N33" s="152"/>
      <c r="O33" s="152"/>
      <c r="P33" s="152"/>
      <c r="Q33" s="152"/>
      <c r="R33" s="152"/>
    </row>
    <row r="34" spans="1:18" customFormat="1" ht="49.5" customHeight="1" x14ac:dyDescent="0.25">
      <c r="B34" s="313" t="s">
        <v>207</v>
      </c>
      <c r="C34" s="314"/>
      <c r="D34" s="314"/>
      <c r="E34" s="314"/>
      <c r="F34" s="314"/>
      <c r="G34" s="314"/>
      <c r="H34" s="315"/>
      <c r="I34" s="166"/>
    </row>
    <row r="35" spans="1:18" customFormat="1" ht="46.5" customHeight="1" x14ac:dyDescent="0.25">
      <c r="B35" s="313" t="s">
        <v>208</v>
      </c>
      <c r="C35" s="314"/>
      <c r="D35" s="314"/>
      <c r="E35" s="314"/>
      <c r="F35" s="314"/>
      <c r="G35" s="314"/>
      <c r="H35" s="315"/>
      <c r="I35" s="166"/>
    </row>
    <row r="36" spans="1:18" customFormat="1" ht="30" customHeight="1" x14ac:dyDescent="0.25">
      <c r="B36" s="313" t="s">
        <v>209</v>
      </c>
      <c r="C36" s="314"/>
      <c r="D36" s="314"/>
      <c r="E36" s="314"/>
      <c r="F36" s="314"/>
      <c r="G36" s="314"/>
      <c r="H36" s="315"/>
      <c r="I36" s="166"/>
    </row>
    <row r="37" spans="1:18" customFormat="1" ht="15" customHeight="1" x14ac:dyDescent="0.25">
      <c r="A37" s="167" t="s">
        <v>210</v>
      </c>
      <c r="B37" s="167"/>
      <c r="I37" s="168"/>
    </row>
    <row r="38" spans="1:18" customFormat="1" ht="30" customHeight="1" x14ac:dyDescent="0.25">
      <c r="B38" s="336" t="s">
        <v>211</v>
      </c>
      <c r="C38" s="337"/>
      <c r="D38" s="337"/>
      <c r="E38" s="337"/>
      <c r="F38" s="337"/>
      <c r="G38" s="337"/>
      <c r="H38" s="338"/>
    </row>
    <row r="39" spans="1:18" customFormat="1" ht="12.75" customHeight="1" x14ac:dyDescent="0.25">
      <c r="B39" s="339" t="s">
        <v>212</v>
      </c>
      <c r="C39" s="340"/>
      <c r="D39" s="340"/>
      <c r="E39" s="340"/>
      <c r="F39" s="340"/>
      <c r="G39" s="169"/>
      <c r="H39" s="170"/>
    </row>
    <row r="40" spans="1:18" customFormat="1" ht="29.25" customHeight="1" x14ac:dyDescent="0.25">
      <c r="B40" s="341" t="s">
        <v>213</v>
      </c>
      <c r="C40" s="342"/>
      <c r="D40" s="342"/>
      <c r="E40" s="342"/>
      <c r="F40" s="342"/>
      <c r="G40" s="342"/>
      <c r="H40" s="343"/>
    </row>
    <row r="41" spans="1:18" customFormat="1" ht="15" customHeight="1" x14ac:dyDescent="0.25">
      <c r="B41" s="171" t="s">
        <v>214</v>
      </c>
      <c r="C41" s="169"/>
      <c r="D41" s="169"/>
      <c r="E41" s="169"/>
      <c r="F41" s="169"/>
      <c r="G41" s="169"/>
      <c r="H41" s="170"/>
    </row>
    <row r="42" spans="1:18" customFormat="1" ht="30.75" customHeight="1" x14ac:dyDescent="0.25">
      <c r="B42" s="341" t="s">
        <v>215</v>
      </c>
      <c r="C42" s="342"/>
      <c r="D42" s="342"/>
      <c r="E42" s="342"/>
      <c r="F42" s="342"/>
      <c r="G42" s="342"/>
      <c r="H42" s="343"/>
    </row>
    <row r="43" spans="1:18" customFormat="1" ht="12.75" customHeight="1" x14ac:dyDescent="0.25">
      <c r="B43" s="344" t="s">
        <v>216</v>
      </c>
      <c r="C43" s="345"/>
      <c r="D43" s="345"/>
      <c r="E43" s="345"/>
      <c r="F43" s="345"/>
      <c r="G43" s="345"/>
      <c r="H43" s="170"/>
    </row>
    <row r="44" spans="1:18" customFormat="1" ht="35.25" customHeight="1" x14ac:dyDescent="0.25">
      <c r="B44" s="341" t="s">
        <v>217</v>
      </c>
      <c r="C44" s="342"/>
      <c r="D44" s="342"/>
      <c r="E44" s="342"/>
      <c r="F44" s="342"/>
      <c r="G44" s="342"/>
      <c r="H44" s="343"/>
    </row>
    <row r="45" spans="1:18" customFormat="1" ht="24.75" customHeight="1" x14ac:dyDescent="0.25">
      <c r="B45" s="346" t="s">
        <v>218</v>
      </c>
      <c r="C45" s="347"/>
      <c r="D45" s="347"/>
      <c r="E45" s="347"/>
      <c r="F45" s="347"/>
      <c r="G45" s="347"/>
      <c r="H45" s="348"/>
    </row>
    <row r="46" spans="1:18" customFormat="1" ht="27.75" customHeight="1" x14ac:dyDescent="0.25">
      <c r="B46" s="332" t="s">
        <v>219</v>
      </c>
      <c r="C46" s="333"/>
      <c r="D46" s="333"/>
      <c r="E46" s="333"/>
      <c r="F46" s="333"/>
      <c r="G46" s="333"/>
      <c r="H46" s="334"/>
    </row>
    <row r="47" spans="1:18" customFormat="1" ht="21" customHeight="1" x14ac:dyDescent="0.25">
      <c r="B47" s="313" t="s">
        <v>220</v>
      </c>
      <c r="C47" s="314"/>
      <c r="D47" s="314"/>
      <c r="E47" s="314"/>
      <c r="F47" s="314"/>
      <c r="G47" s="314"/>
      <c r="H47" s="315"/>
    </row>
    <row r="48" spans="1:18" customFormat="1" ht="26.25" customHeight="1" x14ac:dyDescent="0.25">
      <c r="B48" s="335" t="s">
        <v>221</v>
      </c>
      <c r="C48" s="335"/>
      <c r="D48" s="335"/>
      <c r="E48" s="335"/>
      <c r="F48" s="335"/>
      <c r="G48" s="335"/>
      <c r="H48" s="335"/>
    </row>
  </sheetData>
  <mergeCells count="27">
    <mergeCell ref="B48:H48"/>
    <mergeCell ref="B35:H35"/>
    <mergeCell ref="B36:H36"/>
    <mergeCell ref="B38:H38"/>
    <mergeCell ref="B39:F39"/>
    <mergeCell ref="B40:H40"/>
    <mergeCell ref="B42:H42"/>
    <mergeCell ref="B43:G43"/>
    <mergeCell ref="B44:H44"/>
    <mergeCell ref="B45:H45"/>
    <mergeCell ref="B46:H46"/>
    <mergeCell ref="B47:H47"/>
    <mergeCell ref="B34:H34"/>
    <mergeCell ref="A1:K1"/>
    <mergeCell ref="J9:K9"/>
    <mergeCell ref="B13:B14"/>
    <mergeCell ref="C13:G13"/>
    <mergeCell ref="B15:B17"/>
    <mergeCell ref="C16:D16"/>
    <mergeCell ref="E16:G16"/>
    <mergeCell ref="D17:E17"/>
    <mergeCell ref="F17:G17"/>
    <mergeCell ref="D21:E21"/>
    <mergeCell ref="C25:H25"/>
    <mergeCell ref="C31:H31"/>
    <mergeCell ref="C32:H32"/>
    <mergeCell ref="B33:H33"/>
  </mergeCells>
  <conditionalFormatting sqref="I9">
    <cfRule type="expression" dxfId="5" priority="38">
      <formula>MAX(#REF!)&gt;=5</formula>
    </cfRule>
  </conditionalFormatting>
  <conditionalFormatting sqref="J7:K7">
    <cfRule type="expression" dxfId="4" priority="16">
      <formula>MAX(D7:H7)&gt;=5</formula>
    </cfRule>
  </conditionalFormatting>
  <conditionalFormatting sqref="J8:K8">
    <cfRule type="expression" dxfId="3" priority="15">
      <formula>MAX(D8:H8)&gt;=5</formula>
    </cfRule>
  </conditionalFormatting>
  <conditionalFormatting sqref="J5:K5">
    <cfRule type="expression" dxfId="2" priority="6">
      <formula>MAX(D5:H5)&gt;=5</formula>
    </cfRule>
  </conditionalFormatting>
  <conditionalFormatting sqref="J4:K4">
    <cfRule type="expression" dxfId="1" priority="2">
      <formula>MAX(D4:H4)&gt;=5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A2" sqref="A2"/>
    </sheetView>
  </sheetViews>
  <sheetFormatPr defaultRowHeight="15" x14ac:dyDescent="0.25"/>
  <cols>
    <col min="1" max="1" width="25.85546875" style="188" customWidth="1"/>
    <col min="2" max="3" width="11" style="188" customWidth="1"/>
    <col min="4" max="4" width="22.85546875" style="188" customWidth="1"/>
    <col min="5" max="6" width="11" style="188" customWidth="1"/>
    <col min="7" max="8" width="9.140625" style="188" customWidth="1"/>
    <col min="9" max="9" width="19" style="186"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72"/>
    </row>
    <row r="2" spans="1:9" s="178" customFormat="1" ht="18" customHeight="1" x14ac:dyDescent="0.25">
      <c r="A2" s="173" t="s">
        <v>19</v>
      </c>
      <c r="B2" s="174" t="s">
        <v>222</v>
      </c>
      <c r="C2" s="175"/>
      <c r="D2" s="176"/>
      <c r="E2" s="176"/>
      <c r="F2" s="176"/>
      <c r="G2" s="176"/>
      <c r="H2" s="176"/>
      <c r="I2" s="177" t="s">
        <v>63</v>
      </c>
    </row>
    <row r="3" spans="1:9" s="178" customFormat="1" x14ac:dyDescent="0.2">
      <c r="A3" s="179" t="s">
        <v>223</v>
      </c>
      <c r="C3" s="180"/>
      <c r="I3" s="181"/>
    </row>
    <row r="4" spans="1:9" s="178" customFormat="1" ht="12.75" x14ac:dyDescent="0.2">
      <c r="A4" s="182" t="s">
        <v>224</v>
      </c>
      <c r="B4" s="182" t="s">
        <v>59</v>
      </c>
      <c r="C4" s="182" t="s">
        <v>71</v>
      </c>
      <c r="D4" s="182" t="s">
        <v>225</v>
      </c>
      <c r="E4" s="183" t="s">
        <v>22</v>
      </c>
      <c r="F4" s="184"/>
      <c r="G4" s="184"/>
      <c r="H4" s="184"/>
      <c r="I4" s="185"/>
    </row>
    <row r="5" spans="1:9" x14ac:dyDescent="0.25">
      <c r="A5"/>
      <c r="B5"/>
      <c r="C5"/>
      <c r="D5"/>
      <c r="E5"/>
      <c r="F5"/>
      <c r="G5"/>
      <c r="H5"/>
    </row>
    <row r="6" spans="1:9" x14ac:dyDescent="0.25">
      <c r="A6" s="18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B7" sqref="B7"/>
    </sheetView>
  </sheetViews>
  <sheetFormatPr defaultColWidth="9.140625" defaultRowHeight="12.75" x14ac:dyDescent="0.2"/>
  <cols>
    <col min="1" max="3" width="9.140625" style="188"/>
    <col min="4" max="4" width="13.42578125" style="188" bestFit="1" customWidth="1"/>
    <col min="5" max="5" width="16.42578125" style="188" bestFit="1" customWidth="1"/>
    <col min="6" max="6" width="23.42578125" style="188" customWidth="1"/>
    <col min="7" max="7" width="11" style="188" bestFit="1" customWidth="1"/>
    <col min="8" max="259" width="9.140625" style="188"/>
    <col min="260" max="260" width="13.42578125" style="188" bestFit="1" customWidth="1"/>
    <col min="261" max="261" width="16.42578125" style="188" bestFit="1" customWidth="1"/>
    <col min="262" max="262" width="23.42578125" style="188" customWidth="1"/>
    <col min="263" max="263" width="11" style="188" bestFit="1" customWidth="1"/>
    <col min="264" max="515" width="9.140625" style="188"/>
    <col min="516" max="516" width="13.42578125" style="188" bestFit="1" customWidth="1"/>
    <col min="517" max="517" width="16.42578125" style="188" bestFit="1" customWidth="1"/>
    <col min="518" max="518" width="23.42578125" style="188" customWidth="1"/>
    <col min="519" max="519" width="11" style="188" bestFit="1" customWidth="1"/>
    <col min="520" max="771" width="9.140625" style="188"/>
    <col min="772" max="772" width="13.42578125" style="188" bestFit="1" customWidth="1"/>
    <col min="773" max="773" width="16.42578125" style="188" bestFit="1" customWidth="1"/>
    <col min="774" max="774" width="23.42578125" style="188" customWidth="1"/>
    <col min="775" max="775" width="11" style="188" bestFit="1" customWidth="1"/>
    <col min="776" max="1027" width="9.140625" style="188"/>
    <col min="1028" max="1028" width="13.42578125" style="188" bestFit="1" customWidth="1"/>
    <col min="1029" max="1029" width="16.42578125" style="188" bestFit="1" customWidth="1"/>
    <col min="1030" max="1030" width="23.42578125" style="188" customWidth="1"/>
    <col min="1031" max="1031" width="11" style="188" bestFit="1" customWidth="1"/>
    <col min="1032" max="1283" width="9.140625" style="188"/>
    <col min="1284" max="1284" width="13.42578125" style="188" bestFit="1" customWidth="1"/>
    <col min="1285" max="1285" width="16.42578125" style="188" bestFit="1" customWidth="1"/>
    <col min="1286" max="1286" width="23.42578125" style="188" customWidth="1"/>
    <col min="1287" max="1287" width="11" style="188" bestFit="1" customWidth="1"/>
    <col min="1288" max="1539" width="9.140625" style="188"/>
    <col min="1540" max="1540" width="13.42578125" style="188" bestFit="1" customWidth="1"/>
    <col min="1541" max="1541" width="16.42578125" style="188" bestFit="1" customWidth="1"/>
    <col min="1542" max="1542" width="23.42578125" style="188" customWidth="1"/>
    <col min="1543" max="1543" width="11" style="188" bestFit="1" customWidth="1"/>
    <col min="1544" max="1795" width="9.140625" style="188"/>
    <col min="1796" max="1796" width="13.42578125" style="188" bestFit="1" customWidth="1"/>
    <col min="1797" max="1797" width="16.42578125" style="188" bestFit="1" customWidth="1"/>
    <col min="1798" max="1798" width="23.42578125" style="188" customWidth="1"/>
    <col min="1799" max="1799" width="11" style="188" bestFit="1" customWidth="1"/>
    <col min="1800" max="2051" width="9.140625" style="188"/>
    <col min="2052" max="2052" width="13.42578125" style="188" bestFit="1" customWidth="1"/>
    <col min="2053" max="2053" width="16.42578125" style="188" bestFit="1" customWidth="1"/>
    <col min="2054" max="2054" width="23.42578125" style="188" customWidth="1"/>
    <col min="2055" max="2055" width="11" style="188" bestFit="1" customWidth="1"/>
    <col min="2056" max="2307" width="9.140625" style="188"/>
    <col min="2308" max="2308" width="13.42578125" style="188" bestFit="1" customWidth="1"/>
    <col min="2309" max="2309" width="16.42578125" style="188" bestFit="1" customWidth="1"/>
    <col min="2310" max="2310" width="23.42578125" style="188" customWidth="1"/>
    <col min="2311" max="2311" width="11" style="188" bestFit="1" customWidth="1"/>
    <col min="2312" max="2563" width="9.140625" style="188"/>
    <col min="2564" max="2564" width="13.42578125" style="188" bestFit="1" customWidth="1"/>
    <col min="2565" max="2565" width="16.42578125" style="188" bestFit="1" customWidth="1"/>
    <col min="2566" max="2566" width="23.42578125" style="188" customWidth="1"/>
    <col min="2567" max="2567" width="11" style="188" bestFit="1" customWidth="1"/>
    <col min="2568" max="2819" width="9.140625" style="188"/>
    <col min="2820" max="2820" width="13.42578125" style="188" bestFit="1" customWidth="1"/>
    <col min="2821" max="2821" width="16.42578125" style="188" bestFit="1" customWidth="1"/>
    <col min="2822" max="2822" width="23.42578125" style="188" customWidth="1"/>
    <col min="2823" max="2823" width="11" style="188" bestFit="1" customWidth="1"/>
    <col min="2824" max="3075" width="9.140625" style="188"/>
    <col min="3076" max="3076" width="13.42578125" style="188" bestFit="1" customWidth="1"/>
    <col min="3077" max="3077" width="16.42578125" style="188" bestFit="1" customWidth="1"/>
    <col min="3078" max="3078" width="23.42578125" style="188" customWidth="1"/>
    <col min="3079" max="3079" width="11" style="188" bestFit="1" customWidth="1"/>
    <col min="3080" max="3331" width="9.140625" style="188"/>
    <col min="3332" max="3332" width="13.42578125" style="188" bestFit="1" customWidth="1"/>
    <col min="3333" max="3333" width="16.42578125" style="188" bestFit="1" customWidth="1"/>
    <col min="3334" max="3334" width="23.42578125" style="188" customWidth="1"/>
    <col min="3335" max="3335" width="11" style="188" bestFit="1" customWidth="1"/>
    <col min="3336" max="3587" width="9.140625" style="188"/>
    <col min="3588" max="3588" width="13.42578125" style="188" bestFit="1" customWidth="1"/>
    <col min="3589" max="3589" width="16.42578125" style="188" bestFit="1" customWidth="1"/>
    <col min="3590" max="3590" width="23.42578125" style="188" customWidth="1"/>
    <col min="3591" max="3591" width="11" style="188" bestFit="1" customWidth="1"/>
    <col min="3592" max="3843" width="9.140625" style="188"/>
    <col min="3844" max="3844" width="13.42578125" style="188" bestFit="1" customWidth="1"/>
    <col min="3845" max="3845" width="16.42578125" style="188" bestFit="1" customWidth="1"/>
    <col min="3846" max="3846" width="23.42578125" style="188" customWidth="1"/>
    <col min="3847" max="3847" width="11" style="188" bestFit="1" customWidth="1"/>
    <col min="3848" max="4099" width="9.140625" style="188"/>
    <col min="4100" max="4100" width="13.42578125" style="188" bestFit="1" customWidth="1"/>
    <col min="4101" max="4101" width="16.42578125" style="188" bestFit="1" customWidth="1"/>
    <col min="4102" max="4102" width="23.42578125" style="188" customWidth="1"/>
    <col min="4103" max="4103" width="11" style="188" bestFit="1" customWidth="1"/>
    <col min="4104" max="4355" width="9.140625" style="188"/>
    <col min="4356" max="4356" width="13.42578125" style="188" bestFit="1" customWidth="1"/>
    <col min="4357" max="4357" width="16.42578125" style="188" bestFit="1" customWidth="1"/>
    <col min="4358" max="4358" width="23.42578125" style="188" customWidth="1"/>
    <col min="4359" max="4359" width="11" style="188" bestFit="1" customWidth="1"/>
    <col min="4360" max="4611" width="9.140625" style="188"/>
    <col min="4612" max="4612" width="13.42578125" style="188" bestFit="1" customWidth="1"/>
    <col min="4613" max="4613" width="16.42578125" style="188" bestFit="1" customWidth="1"/>
    <col min="4614" max="4614" width="23.42578125" style="188" customWidth="1"/>
    <col min="4615" max="4615" width="11" style="188" bestFit="1" customWidth="1"/>
    <col min="4616" max="4867" width="9.140625" style="188"/>
    <col min="4868" max="4868" width="13.42578125" style="188" bestFit="1" customWidth="1"/>
    <col min="4869" max="4869" width="16.42578125" style="188" bestFit="1" customWidth="1"/>
    <col min="4870" max="4870" width="23.42578125" style="188" customWidth="1"/>
    <col min="4871" max="4871" width="11" style="188" bestFit="1" customWidth="1"/>
    <col min="4872" max="5123" width="9.140625" style="188"/>
    <col min="5124" max="5124" width="13.42578125" style="188" bestFit="1" customWidth="1"/>
    <col min="5125" max="5125" width="16.42578125" style="188" bestFit="1" customWidth="1"/>
    <col min="5126" max="5126" width="23.42578125" style="188" customWidth="1"/>
    <col min="5127" max="5127" width="11" style="188" bestFit="1" customWidth="1"/>
    <col min="5128" max="5379" width="9.140625" style="188"/>
    <col min="5380" max="5380" width="13.42578125" style="188" bestFit="1" customWidth="1"/>
    <col min="5381" max="5381" width="16.42578125" style="188" bestFit="1" customWidth="1"/>
    <col min="5382" max="5382" width="23.42578125" style="188" customWidth="1"/>
    <col min="5383" max="5383" width="11" style="188" bestFit="1" customWidth="1"/>
    <col min="5384" max="5635" width="9.140625" style="188"/>
    <col min="5636" max="5636" width="13.42578125" style="188" bestFit="1" customWidth="1"/>
    <col min="5637" max="5637" width="16.42578125" style="188" bestFit="1" customWidth="1"/>
    <col min="5638" max="5638" width="23.42578125" style="188" customWidth="1"/>
    <col min="5639" max="5639" width="11" style="188" bestFit="1" customWidth="1"/>
    <col min="5640" max="5891" width="9.140625" style="188"/>
    <col min="5892" max="5892" width="13.42578125" style="188" bestFit="1" customWidth="1"/>
    <col min="5893" max="5893" width="16.42578125" style="188" bestFit="1" customWidth="1"/>
    <col min="5894" max="5894" width="23.42578125" style="188" customWidth="1"/>
    <col min="5895" max="5895" width="11" style="188" bestFit="1" customWidth="1"/>
    <col min="5896" max="6147" width="9.140625" style="188"/>
    <col min="6148" max="6148" width="13.42578125" style="188" bestFit="1" customWidth="1"/>
    <col min="6149" max="6149" width="16.42578125" style="188" bestFit="1" customWidth="1"/>
    <col min="6150" max="6150" width="23.42578125" style="188" customWidth="1"/>
    <col min="6151" max="6151" width="11" style="188" bestFit="1" customWidth="1"/>
    <col min="6152" max="6403" width="9.140625" style="188"/>
    <col min="6404" max="6404" width="13.42578125" style="188" bestFit="1" customWidth="1"/>
    <col min="6405" max="6405" width="16.42578125" style="188" bestFit="1" customWidth="1"/>
    <col min="6406" max="6406" width="23.42578125" style="188" customWidth="1"/>
    <col min="6407" max="6407" width="11" style="188" bestFit="1" customWidth="1"/>
    <col min="6408" max="6659" width="9.140625" style="188"/>
    <col min="6660" max="6660" width="13.42578125" style="188" bestFit="1" customWidth="1"/>
    <col min="6661" max="6661" width="16.42578125" style="188" bestFit="1" customWidth="1"/>
    <col min="6662" max="6662" width="23.42578125" style="188" customWidth="1"/>
    <col min="6663" max="6663" width="11" style="188" bestFit="1" customWidth="1"/>
    <col min="6664" max="6915" width="9.140625" style="188"/>
    <col min="6916" max="6916" width="13.42578125" style="188" bestFit="1" customWidth="1"/>
    <col min="6917" max="6917" width="16.42578125" style="188" bestFit="1" customWidth="1"/>
    <col min="6918" max="6918" width="23.42578125" style="188" customWidth="1"/>
    <col min="6919" max="6919" width="11" style="188" bestFit="1" customWidth="1"/>
    <col min="6920" max="7171" width="9.140625" style="188"/>
    <col min="7172" max="7172" width="13.42578125" style="188" bestFit="1" customWidth="1"/>
    <col min="7173" max="7173" width="16.42578125" style="188" bestFit="1" customWidth="1"/>
    <col min="7174" max="7174" width="23.42578125" style="188" customWidth="1"/>
    <col min="7175" max="7175" width="11" style="188" bestFit="1" customWidth="1"/>
    <col min="7176" max="7427" width="9.140625" style="188"/>
    <col min="7428" max="7428" width="13.42578125" style="188" bestFit="1" customWidth="1"/>
    <col min="7429" max="7429" width="16.42578125" style="188" bestFit="1" customWidth="1"/>
    <col min="7430" max="7430" width="23.42578125" style="188" customWidth="1"/>
    <col min="7431" max="7431" width="11" style="188" bestFit="1" customWidth="1"/>
    <col min="7432" max="7683" width="9.140625" style="188"/>
    <col min="7684" max="7684" width="13.42578125" style="188" bestFit="1" customWidth="1"/>
    <col min="7685" max="7685" width="16.42578125" style="188" bestFit="1" customWidth="1"/>
    <col min="7686" max="7686" width="23.42578125" style="188" customWidth="1"/>
    <col min="7687" max="7687" width="11" style="188" bestFit="1" customWidth="1"/>
    <col min="7688" max="7939" width="9.140625" style="188"/>
    <col min="7940" max="7940" width="13.42578125" style="188" bestFit="1" customWidth="1"/>
    <col min="7941" max="7941" width="16.42578125" style="188" bestFit="1" customWidth="1"/>
    <col min="7942" max="7942" width="23.42578125" style="188" customWidth="1"/>
    <col min="7943" max="7943" width="11" style="188" bestFit="1" customWidth="1"/>
    <col min="7944" max="8195" width="9.140625" style="188"/>
    <col min="8196" max="8196" width="13.42578125" style="188" bestFit="1" customWidth="1"/>
    <col min="8197" max="8197" width="16.42578125" style="188" bestFit="1" customWidth="1"/>
    <col min="8198" max="8198" width="23.42578125" style="188" customWidth="1"/>
    <col min="8199" max="8199" width="11" style="188" bestFit="1" customWidth="1"/>
    <col min="8200" max="8451" width="9.140625" style="188"/>
    <col min="8452" max="8452" width="13.42578125" style="188" bestFit="1" customWidth="1"/>
    <col min="8453" max="8453" width="16.42578125" style="188" bestFit="1" customWidth="1"/>
    <col min="8454" max="8454" width="23.42578125" style="188" customWidth="1"/>
    <col min="8455" max="8455" width="11" style="188" bestFit="1" customWidth="1"/>
    <col min="8456" max="8707" width="9.140625" style="188"/>
    <col min="8708" max="8708" width="13.42578125" style="188" bestFit="1" customWidth="1"/>
    <col min="8709" max="8709" width="16.42578125" style="188" bestFit="1" customWidth="1"/>
    <col min="8710" max="8710" width="23.42578125" style="188" customWidth="1"/>
    <col min="8711" max="8711" width="11" style="188" bestFit="1" customWidth="1"/>
    <col min="8712" max="8963" width="9.140625" style="188"/>
    <col min="8964" max="8964" width="13.42578125" style="188" bestFit="1" customWidth="1"/>
    <col min="8965" max="8965" width="16.42578125" style="188" bestFit="1" customWidth="1"/>
    <col min="8966" max="8966" width="23.42578125" style="188" customWidth="1"/>
    <col min="8967" max="8967" width="11" style="188" bestFit="1" customWidth="1"/>
    <col min="8968" max="9219" width="9.140625" style="188"/>
    <col min="9220" max="9220" width="13.42578125" style="188" bestFit="1" customWidth="1"/>
    <col min="9221" max="9221" width="16.42578125" style="188" bestFit="1" customWidth="1"/>
    <col min="9222" max="9222" width="23.42578125" style="188" customWidth="1"/>
    <col min="9223" max="9223" width="11" style="188" bestFit="1" customWidth="1"/>
    <col min="9224" max="9475" width="9.140625" style="188"/>
    <col min="9476" max="9476" width="13.42578125" style="188" bestFit="1" customWidth="1"/>
    <col min="9477" max="9477" width="16.42578125" style="188" bestFit="1" customWidth="1"/>
    <col min="9478" max="9478" width="23.42578125" style="188" customWidth="1"/>
    <col min="9479" max="9479" width="11" style="188" bestFit="1" customWidth="1"/>
    <col min="9480" max="9731" width="9.140625" style="188"/>
    <col min="9732" max="9732" width="13.42578125" style="188" bestFit="1" customWidth="1"/>
    <col min="9733" max="9733" width="16.42578125" style="188" bestFit="1" customWidth="1"/>
    <col min="9734" max="9734" width="23.42578125" style="188" customWidth="1"/>
    <col min="9735" max="9735" width="11" style="188" bestFit="1" customWidth="1"/>
    <col min="9736" max="9987" width="9.140625" style="188"/>
    <col min="9988" max="9988" width="13.42578125" style="188" bestFit="1" customWidth="1"/>
    <col min="9989" max="9989" width="16.42578125" style="188" bestFit="1" customWidth="1"/>
    <col min="9990" max="9990" width="23.42578125" style="188" customWidth="1"/>
    <col min="9991" max="9991" width="11" style="188" bestFit="1" customWidth="1"/>
    <col min="9992" max="10243" width="9.140625" style="188"/>
    <col min="10244" max="10244" width="13.42578125" style="188" bestFit="1" customWidth="1"/>
    <col min="10245" max="10245" width="16.42578125" style="188" bestFit="1" customWidth="1"/>
    <col min="10246" max="10246" width="23.42578125" style="188" customWidth="1"/>
    <col min="10247" max="10247" width="11" style="188" bestFit="1" customWidth="1"/>
    <col min="10248" max="10499" width="9.140625" style="188"/>
    <col min="10500" max="10500" width="13.42578125" style="188" bestFit="1" customWidth="1"/>
    <col min="10501" max="10501" width="16.42578125" style="188" bestFit="1" customWidth="1"/>
    <col min="10502" max="10502" width="23.42578125" style="188" customWidth="1"/>
    <col min="10503" max="10503" width="11" style="188" bestFit="1" customWidth="1"/>
    <col min="10504" max="10755" width="9.140625" style="188"/>
    <col min="10756" max="10756" width="13.42578125" style="188" bestFit="1" customWidth="1"/>
    <col min="10757" max="10757" width="16.42578125" style="188" bestFit="1" customWidth="1"/>
    <col min="10758" max="10758" width="23.42578125" style="188" customWidth="1"/>
    <col min="10759" max="10759" width="11" style="188" bestFit="1" customWidth="1"/>
    <col min="10760" max="11011" width="9.140625" style="188"/>
    <col min="11012" max="11012" width="13.42578125" style="188" bestFit="1" customWidth="1"/>
    <col min="11013" max="11013" width="16.42578125" style="188" bestFit="1" customWidth="1"/>
    <col min="11014" max="11014" width="23.42578125" style="188" customWidth="1"/>
    <col min="11015" max="11015" width="11" style="188" bestFit="1" customWidth="1"/>
    <col min="11016" max="11267" width="9.140625" style="188"/>
    <col min="11268" max="11268" width="13.42578125" style="188" bestFit="1" customWidth="1"/>
    <col min="11269" max="11269" width="16.42578125" style="188" bestFit="1" customWidth="1"/>
    <col min="11270" max="11270" width="23.42578125" style="188" customWidth="1"/>
    <col min="11271" max="11271" width="11" style="188" bestFit="1" customWidth="1"/>
    <col min="11272" max="11523" width="9.140625" style="188"/>
    <col min="11524" max="11524" width="13.42578125" style="188" bestFit="1" customWidth="1"/>
    <col min="11525" max="11525" width="16.42578125" style="188" bestFit="1" customWidth="1"/>
    <col min="11526" max="11526" width="23.42578125" style="188" customWidth="1"/>
    <col min="11527" max="11527" width="11" style="188" bestFit="1" customWidth="1"/>
    <col min="11528" max="11779" width="9.140625" style="188"/>
    <col min="11780" max="11780" width="13.42578125" style="188" bestFit="1" customWidth="1"/>
    <col min="11781" max="11781" width="16.42578125" style="188" bestFit="1" customWidth="1"/>
    <col min="11782" max="11782" width="23.42578125" style="188" customWidth="1"/>
    <col min="11783" max="11783" width="11" style="188" bestFit="1" customWidth="1"/>
    <col min="11784" max="12035" width="9.140625" style="188"/>
    <col min="12036" max="12036" width="13.42578125" style="188" bestFit="1" customWidth="1"/>
    <col min="12037" max="12037" width="16.42578125" style="188" bestFit="1" customWidth="1"/>
    <col min="12038" max="12038" width="23.42578125" style="188" customWidth="1"/>
    <col min="12039" max="12039" width="11" style="188" bestFit="1" customWidth="1"/>
    <col min="12040" max="12291" width="9.140625" style="188"/>
    <col min="12292" max="12292" width="13.42578125" style="188" bestFit="1" customWidth="1"/>
    <col min="12293" max="12293" width="16.42578125" style="188" bestFit="1" customWidth="1"/>
    <col min="12294" max="12294" width="23.42578125" style="188" customWidth="1"/>
    <col min="12295" max="12295" width="11" style="188" bestFit="1" customWidth="1"/>
    <col min="12296" max="12547" width="9.140625" style="188"/>
    <col min="12548" max="12548" width="13.42578125" style="188" bestFit="1" customWidth="1"/>
    <col min="12549" max="12549" width="16.42578125" style="188" bestFit="1" customWidth="1"/>
    <col min="12550" max="12550" width="23.42578125" style="188" customWidth="1"/>
    <col min="12551" max="12551" width="11" style="188" bestFit="1" customWidth="1"/>
    <col min="12552" max="12803" width="9.140625" style="188"/>
    <col min="12804" max="12804" width="13.42578125" style="188" bestFit="1" customWidth="1"/>
    <col min="12805" max="12805" width="16.42578125" style="188" bestFit="1" customWidth="1"/>
    <col min="12806" max="12806" width="23.42578125" style="188" customWidth="1"/>
    <col min="12807" max="12807" width="11" style="188" bestFit="1" customWidth="1"/>
    <col min="12808" max="13059" width="9.140625" style="188"/>
    <col min="13060" max="13060" width="13.42578125" style="188" bestFit="1" customWidth="1"/>
    <col min="13061" max="13061" width="16.42578125" style="188" bestFit="1" customWidth="1"/>
    <col min="13062" max="13062" width="23.42578125" style="188" customWidth="1"/>
    <col min="13063" max="13063" width="11" style="188" bestFit="1" customWidth="1"/>
    <col min="13064" max="13315" width="9.140625" style="188"/>
    <col min="13316" max="13316" width="13.42578125" style="188" bestFit="1" customWidth="1"/>
    <col min="13317" max="13317" width="16.42578125" style="188" bestFit="1" customWidth="1"/>
    <col min="13318" max="13318" width="23.42578125" style="188" customWidth="1"/>
    <col min="13319" max="13319" width="11" style="188" bestFit="1" customWidth="1"/>
    <col min="13320" max="13571" width="9.140625" style="188"/>
    <col min="13572" max="13572" width="13.42578125" style="188" bestFit="1" customWidth="1"/>
    <col min="13573" max="13573" width="16.42578125" style="188" bestFit="1" customWidth="1"/>
    <col min="13574" max="13574" width="23.42578125" style="188" customWidth="1"/>
    <col min="13575" max="13575" width="11" style="188" bestFit="1" customWidth="1"/>
    <col min="13576" max="13827" width="9.140625" style="188"/>
    <col min="13828" max="13828" width="13.42578125" style="188" bestFit="1" customWidth="1"/>
    <col min="13829" max="13829" width="16.42578125" style="188" bestFit="1" customWidth="1"/>
    <col min="13830" max="13830" width="23.42578125" style="188" customWidth="1"/>
    <col min="13831" max="13831" width="11" style="188" bestFit="1" customWidth="1"/>
    <col min="13832" max="14083" width="9.140625" style="188"/>
    <col min="14084" max="14084" width="13.42578125" style="188" bestFit="1" customWidth="1"/>
    <col min="14085" max="14085" width="16.42578125" style="188" bestFit="1" customWidth="1"/>
    <col min="14086" max="14086" width="23.42578125" style="188" customWidth="1"/>
    <col min="14087" max="14087" width="11" style="188" bestFit="1" customWidth="1"/>
    <col min="14088" max="14339" width="9.140625" style="188"/>
    <col min="14340" max="14340" width="13.42578125" style="188" bestFit="1" customWidth="1"/>
    <col min="14341" max="14341" width="16.42578125" style="188" bestFit="1" customWidth="1"/>
    <col min="14342" max="14342" width="23.42578125" style="188" customWidth="1"/>
    <col min="14343" max="14343" width="11" style="188" bestFit="1" customWidth="1"/>
    <col min="14344" max="14595" width="9.140625" style="188"/>
    <col min="14596" max="14596" width="13.42578125" style="188" bestFit="1" customWidth="1"/>
    <col min="14597" max="14597" width="16.42578125" style="188" bestFit="1" customWidth="1"/>
    <col min="14598" max="14598" width="23.42578125" style="188" customWidth="1"/>
    <col min="14599" max="14599" width="11" style="188" bestFit="1" customWidth="1"/>
    <col min="14600" max="14851" width="9.140625" style="188"/>
    <col min="14852" max="14852" width="13.42578125" style="188" bestFit="1" customWidth="1"/>
    <col min="14853" max="14853" width="16.42578125" style="188" bestFit="1" customWidth="1"/>
    <col min="14854" max="14854" width="23.42578125" style="188" customWidth="1"/>
    <col min="14855" max="14855" width="11" style="188" bestFit="1" customWidth="1"/>
    <col min="14856" max="15107" width="9.140625" style="188"/>
    <col min="15108" max="15108" width="13.42578125" style="188" bestFit="1" customWidth="1"/>
    <col min="15109" max="15109" width="16.42578125" style="188" bestFit="1" customWidth="1"/>
    <col min="15110" max="15110" width="23.42578125" style="188" customWidth="1"/>
    <col min="15111" max="15111" width="11" style="188" bestFit="1" customWidth="1"/>
    <col min="15112" max="15363" width="9.140625" style="188"/>
    <col min="15364" max="15364" width="13.42578125" style="188" bestFit="1" customWidth="1"/>
    <col min="15365" max="15365" width="16.42578125" style="188" bestFit="1" customWidth="1"/>
    <col min="15366" max="15366" width="23.42578125" style="188" customWidth="1"/>
    <col min="15367" max="15367" width="11" style="188" bestFit="1" customWidth="1"/>
    <col min="15368" max="15619" width="9.140625" style="188"/>
    <col min="15620" max="15620" width="13.42578125" style="188" bestFit="1" customWidth="1"/>
    <col min="15621" max="15621" width="16.42578125" style="188" bestFit="1" customWidth="1"/>
    <col min="15622" max="15622" width="23.42578125" style="188" customWidth="1"/>
    <col min="15623" max="15623" width="11" style="188" bestFit="1" customWidth="1"/>
    <col min="15624" max="15875" width="9.140625" style="188"/>
    <col min="15876" max="15876" width="13.42578125" style="188" bestFit="1" customWidth="1"/>
    <col min="15877" max="15877" width="16.42578125" style="188" bestFit="1" customWidth="1"/>
    <col min="15878" max="15878" width="23.42578125" style="188" customWidth="1"/>
    <col min="15879" max="15879" width="11" style="188" bestFit="1" customWidth="1"/>
    <col min="15880" max="16131" width="9.140625" style="188"/>
    <col min="16132" max="16132" width="13.42578125" style="188" bestFit="1" customWidth="1"/>
    <col min="16133" max="16133" width="16.42578125" style="188" bestFit="1" customWidth="1"/>
    <col min="16134" max="16134" width="23.42578125" style="188" customWidth="1"/>
    <col min="16135" max="16135" width="11" style="188" bestFit="1" customWidth="1"/>
    <col min="16136" max="16384" width="9.140625" style="188"/>
  </cols>
  <sheetData>
    <row r="1" spans="1:38" ht="20.25" x14ac:dyDescent="0.3">
      <c r="A1" s="189"/>
      <c r="B1" s="190"/>
      <c r="C1" s="189"/>
      <c r="D1" s="190"/>
      <c r="E1" s="189"/>
      <c r="F1" s="189"/>
      <c r="G1" s="189"/>
      <c r="H1" s="64" t="s">
        <v>20</v>
      </c>
      <c r="I1" s="191"/>
      <c r="J1" s="191"/>
      <c r="K1" s="191"/>
      <c r="L1" s="191"/>
      <c r="M1" s="191"/>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row>
    <row r="2" spans="1:38" x14ac:dyDescent="0.2">
      <c r="A2" s="191"/>
      <c r="B2" s="349"/>
      <c r="C2" s="349"/>
      <c r="D2" s="349"/>
      <c r="E2" s="349"/>
      <c r="F2" s="192"/>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row>
    <row r="3" spans="1:38" x14ac:dyDescent="0.2">
      <c r="A3" s="191"/>
      <c r="B3" s="350" t="s">
        <v>226</v>
      </c>
      <c r="C3" s="350"/>
      <c r="D3" s="350"/>
      <c r="E3" s="350"/>
      <c r="F3" s="193" t="s">
        <v>63</v>
      </c>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row>
    <row r="4" spans="1:38" x14ac:dyDescent="0.2">
      <c r="A4" s="191"/>
      <c r="B4" s="191" t="s">
        <v>321</v>
      </c>
      <c r="C4" s="191" t="s">
        <v>322</v>
      </c>
      <c r="D4" s="191" t="s">
        <v>323</v>
      </c>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row>
    <row r="5" spans="1:38" x14ac:dyDescent="0.2">
      <c r="A5" s="191"/>
      <c r="B5" s="194" t="s">
        <v>324</v>
      </c>
      <c r="C5" s="188" t="s">
        <v>322</v>
      </c>
      <c r="D5" s="188" t="s">
        <v>325</v>
      </c>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row>
    <row r="6" spans="1:38" x14ac:dyDescent="0.2">
      <c r="A6" s="191"/>
      <c r="B6" s="195" t="s">
        <v>326</v>
      </c>
      <c r="C6" s="188" t="s">
        <v>322</v>
      </c>
      <c r="D6" s="188" t="s">
        <v>327</v>
      </c>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row>
    <row r="7" spans="1:38" x14ac:dyDescent="0.2">
      <c r="A7" s="191"/>
      <c r="B7" s="194"/>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row>
    <row r="8" spans="1:38" x14ac:dyDescent="0.2">
      <c r="A8" s="191"/>
      <c r="B8" s="195"/>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row>
    <row r="9" spans="1:38" x14ac:dyDescent="0.2">
      <c r="A9" s="191"/>
      <c r="B9" s="194"/>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row>
    <row r="10" spans="1:38" x14ac:dyDescent="0.2">
      <c r="A10" s="191"/>
      <c r="B10" s="196"/>
      <c r="C10" s="191"/>
      <c r="D10" s="191"/>
      <c r="E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row>
    <row r="11" spans="1:38" x14ac:dyDescent="0.2">
      <c r="A11" s="191"/>
      <c r="B11" s="197"/>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row>
    <row r="12" spans="1:38" x14ac:dyDescent="0.2">
      <c r="A12" s="191"/>
      <c r="B12" s="198"/>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row>
    <row r="13" spans="1:38" x14ac:dyDescent="0.2">
      <c r="A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row>
    <row r="14" spans="1:38" x14ac:dyDescent="0.2">
      <c r="A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row>
    <row r="15" spans="1:38" x14ac:dyDescent="0.2">
      <c r="A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row>
    <row r="16" spans="1:38" x14ac:dyDescent="0.2">
      <c r="A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row>
    <row r="17" spans="1:38" x14ac:dyDescent="0.2">
      <c r="A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row>
    <row r="18" spans="1:38" x14ac:dyDescent="0.2">
      <c r="A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row>
    <row r="19" spans="1:38" x14ac:dyDescent="0.2">
      <c r="A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row>
    <row r="20" spans="1:38" x14ac:dyDescent="0.2">
      <c r="A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row>
    <row r="21" spans="1:38" x14ac:dyDescent="0.2">
      <c r="A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row>
    <row r="22" spans="1:38" x14ac:dyDescent="0.2">
      <c r="A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row>
    <row r="23" spans="1:38" x14ac:dyDescent="0.2">
      <c r="A23" s="191"/>
      <c r="B23" s="191"/>
      <c r="C23" s="191"/>
      <c r="D23" s="191"/>
      <c r="E23" s="191"/>
      <c r="F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row>
    <row r="24" spans="1:38" x14ac:dyDescent="0.2">
      <c r="A24" s="191"/>
      <c r="B24" s="191"/>
      <c r="C24" s="191"/>
      <c r="D24" s="191"/>
      <c r="E24" s="191"/>
      <c r="F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row>
    <row r="25" spans="1:38" x14ac:dyDescent="0.2">
      <c r="A25" s="191"/>
      <c r="B25" s="152"/>
      <c r="C25" s="199"/>
      <c r="D25" s="152"/>
      <c r="E25" s="152"/>
      <c r="F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row>
    <row r="26" spans="1:38" x14ac:dyDescent="0.2">
      <c r="A26" s="191"/>
      <c r="B26" s="200"/>
      <c r="C26" s="201"/>
      <c r="D26" s="152"/>
      <c r="E26" s="152"/>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row>
    <row r="27" spans="1:38" x14ac:dyDescent="0.2">
      <c r="A27" s="191"/>
      <c r="B27" s="200"/>
      <c r="C27" s="201"/>
      <c r="D27" s="152"/>
      <c r="E27" s="152"/>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row>
    <row r="28" spans="1:38" x14ac:dyDescent="0.2">
      <c r="A28" s="191"/>
      <c r="B28" s="200"/>
      <c r="C28" s="201"/>
      <c r="D28" s="152"/>
      <c r="E28" s="152"/>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row>
    <row r="29" spans="1:38" x14ac:dyDescent="0.2">
      <c r="B29" s="200"/>
      <c r="C29" s="191"/>
      <c r="D29" s="191"/>
      <c r="E29" s="191"/>
    </row>
    <row r="30" spans="1:38" x14ac:dyDescent="0.2">
      <c r="B30" s="200"/>
      <c r="C30" s="191"/>
      <c r="D30" s="191"/>
      <c r="E30" s="191"/>
    </row>
    <row r="31" spans="1:38" x14ac:dyDescent="0.2">
      <c r="B31" s="197"/>
      <c r="C31" s="191"/>
      <c r="D31" s="191"/>
      <c r="E31" s="191"/>
    </row>
    <row r="37" spans="10:10" x14ac:dyDescent="0.2">
      <c r="J37" s="20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C23" sqref="C23"/>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2" t="s">
        <v>227</v>
      </c>
      <c r="D3" s="192" t="s">
        <v>9</v>
      </c>
    </row>
    <row r="4" spans="1:38" ht="15" x14ac:dyDescent="0.2">
      <c r="C4" s="203"/>
      <c r="D4" s="351"/>
      <c r="E4" s="352"/>
      <c r="F4" s="352"/>
      <c r="G4" s="352"/>
      <c r="H4" s="352"/>
      <c r="I4" s="352"/>
      <c r="J4" s="352"/>
      <c r="K4" s="352"/>
      <c r="L4" s="352"/>
    </row>
    <row r="5" spans="1:38" ht="15" x14ac:dyDescent="0.2">
      <c r="C5" s="203"/>
      <c r="D5" s="351"/>
      <c r="E5" s="352"/>
      <c r="F5" s="352"/>
      <c r="G5" s="352"/>
      <c r="H5" s="352"/>
      <c r="I5" s="352"/>
      <c r="J5" s="352"/>
      <c r="K5" s="352"/>
      <c r="L5" s="352"/>
    </row>
    <row r="6" spans="1:38" ht="15" x14ac:dyDescent="0.2">
      <c r="C6" s="203"/>
      <c r="D6" s="351"/>
      <c r="E6" s="352"/>
      <c r="F6" s="352"/>
      <c r="G6" s="352"/>
      <c r="H6" s="352"/>
      <c r="I6" s="352"/>
      <c r="J6" s="352"/>
      <c r="K6" s="352"/>
      <c r="L6" s="352"/>
    </row>
    <row r="7" spans="1:38" ht="15" x14ac:dyDescent="0.2">
      <c r="C7" s="203"/>
      <c r="D7" s="351"/>
      <c r="E7" s="352"/>
      <c r="F7" s="352"/>
      <c r="G7" s="352"/>
      <c r="H7" s="352"/>
      <c r="I7" s="352"/>
      <c r="J7" s="352"/>
      <c r="K7" s="352"/>
      <c r="L7" s="352"/>
    </row>
    <row r="8" spans="1:38" ht="15" x14ac:dyDescent="0.2">
      <c r="C8" s="203"/>
      <c r="D8" s="351"/>
      <c r="E8" s="352"/>
      <c r="F8" s="352"/>
      <c r="G8" s="352"/>
      <c r="H8" s="352"/>
      <c r="I8" s="352"/>
      <c r="J8" s="352"/>
      <c r="K8" s="352"/>
      <c r="L8" s="352"/>
    </row>
    <row r="9" spans="1:38" ht="15" x14ac:dyDescent="0.2">
      <c r="C9" s="203"/>
      <c r="D9" s="351"/>
      <c r="E9" s="352"/>
      <c r="F9" s="352"/>
      <c r="G9" s="352"/>
      <c r="H9" s="352"/>
      <c r="I9" s="352"/>
      <c r="J9" s="352"/>
      <c r="K9" s="352"/>
      <c r="L9" s="352"/>
    </row>
    <row r="10" spans="1:38" ht="15" x14ac:dyDescent="0.2">
      <c r="C10" s="203"/>
      <c r="D10" s="351"/>
      <c r="E10" s="352"/>
      <c r="F10" s="352"/>
      <c r="G10" s="352"/>
      <c r="H10" s="352"/>
      <c r="I10" s="352"/>
      <c r="J10" s="352"/>
      <c r="K10" s="352"/>
      <c r="L10" s="352"/>
    </row>
    <row r="11" spans="1:38" ht="15" x14ac:dyDescent="0.2">
      <c r="C11" s="203"/>
      <c r="D11" s="351"/>
      <c r="E11" s="352"/>
      <c r="F11" s="352"/>
      <c r="G11" s="352"/>
      <c r="H11" s="352"/>
      <c r="I11" s="352"/>
      <c r="J11" s="352"/>
      <c r="K11" s="352"/>
      <c r="L11" s="352"/>
    </row>
    <row r="12" spans="1:38" ht="15" x14ac:dyDescent="0.2">
      <c r="C12" s="203"/>
      <c r="D12" s="351"/>
      <c r="E12" s="352"/>
      <c r="F12" s="352"/>
      <c r="G12" s="352"/>
      <c r="H12" s="352"/>
      <c r="I12" s="352"/>
      <c r="J12" s="352"/>
      <c r="K12" s="352"/>
      <c r="L12" s="352"/>
    </row>
    <row r="13" spans="1:38" ht="15" x14ac:dyDescent="0.2">
      <c r="C13" s="203"/>
      <c r="D13" s="351"/>
      <c r="E13" s="352"/>
      <c r="F13" s="352"/>
      <c r="G13" s="352"/>
      <c r="H13" s="352"/>
      <c r="I13" s="352"/>
      <c r="J13" s="352"/>
      <c r="K13" s="352"/>
      <c r="L13" s="35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0CE79-65BA-4FE5-B140-3247BE9B5099}">
  <dimension ref="A1"/>
  <sheetViews>
    <sheetView zoomScale="70" zoomScaleNormal="70" workbookViewId="0">
      <selection activeCell="J38" sqref="J3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A8210C-540B-49C9-BCD0-722106F24429}"/>
</file>

<file path=customXml/itemProps2.xml><?xml version="1.0" encoding="utf-8"?>
<ds:datastoreItem xmlns:ds="http://schemas.openxmlformats.org/officeDocument/2006/customXml" ds:itemID="{70C879F1-C9D0-46A1-BA4D-A21840B81818}"/>
</file>

<file path=customXml/itemProps3.xml><?xml version="1.0" encoding="utf-8"?>
<ds:datastoreItem xmlns:ds="http://schemas.openxmlformats.org/officeDocument/2006/customXml" ds:itemID="{FFEAA337-BF12-4D4C-87E5-074530E95D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